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0" windowWidth="1980" windowHeight="12120" tabRatio="500" activeTab="1"/>
  </bookViews>
  <sheets>
    <sheet name="ÉLITE" sheetId="1" r:id="rId1"/>
    <sheet name="AVENTURA" sheetId="2" r:id="rId2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Y13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18
</t>
        </r>
      </text>
    </comment>
    <comment ref="W1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3 e 6</t>
        </r>
      </text>
    </comment>
    <comment ref="Y1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18
</t>
        </r>
      </text>
    </comment>
    <comment ref="AA1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3
</t>
        </r>
      </text>
    </comment>
    <comment ref="AC1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11</t>
        </r>
      </text>
    </comment>
    <comment ref="AC11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8 e 11
</t>
        </r>
      </text>
    </comment>
    <comment ref="AC10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baliza 11
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Y20" authorId="0">
      <text>
        <r>
          <rPr>
            <b/>
            <sz val="8"/>
            <rFont val="Tahoma"/>
            <family val="2"/>
          </rPr>
          <t xml:space="preserve">*:
</t>
        </r>
        <r>
          <rPr>
            <b/>
            <sz val="10"/>
            <rFont val="Tahoma"/>
            <family val="2"/>
          </rPr>
          <t>falta baliza 18</t>
        </r>
      </text>
    </comment>
    <comment ref="W2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faltan balizas
4, 5, 6, 7, 8
</t>
        </r>
      </text>
    </comment>
    <comment ref="W24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faltan balizas 2, 6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faltan balizas 8</t>
        </r>
      </text>
    </comment>
    <comment ref="Y2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</t>
        </r>
        <r>
          <rPr>
            <sz val="10"/>
            <rFont val="Tahoma"/>
            <family val="2"/>
          </rPr>
          <t>altan balizas: 15, 16, 18, 19</t>
        </r>
      </text>
    </comment>
    <comment ref="W23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faltan  balizas 6,7 e 8</t>
        </r>
      </text>
    </comment>
    <comment ref="Y23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faltan balizas 19
</t>
        </r>
      </text>
    </comment>
    <comment ref="Y17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falta baliza 16</t>
        </r>
      </text>
    </comment>
    <comment ref="AC12" authorId="0">
      <text>
        <r>
          <rPr>
            <b/>
            <sz val="11"/>
            <rFont val="Tahoma"/>
            <family val="2"/>
          </rPr>
          <t>*:</t>
        </r>
        <r>
          <rPr>
            <sz val="11"/>
            <rFont val="Tahoma"/>
            <family val="2"/>
          </rPr>
          <t xml:space="preserve">
faltan 11 e 12</t>
        </r>
        <r>
          <rPr>
            <sz val="8"/>
            <rFont val="Tahoma"/>
            <family val="2"/>
          </rPr>
          <t xml:space="preserve">
</t>
        </r>
      </text>
    </comment>
    <comment ref="AA20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falta baliza 3</t>
        </r>
      </text>
    </comment>
    <comment ref="AC20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10, 11, 12
</t>
        </r>
      </text>
    </comment>
    <comment ref="AC15" authorId="0">
      <text>
        <r>
          <rPr>
            <b/>
            <sz val="8"/>
            <rFont val="Tahoma"/>
            <family val="2"/>
          </rPr>
          <t xml:space="preserve">*:
</t>
        </r>
        <r>
          <rPr>
            <b/>
            <sz val="10"/>
            <rFont val="Tahoma"/>
            <family val="2"/>
          </rPr>
          <t>falta 10, 11, 12</t>
        </r>
      </text>
    </comment>
    <comment ref="AC22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falta 9, 10, 11, 12,</t>
        </r>
      </text>
    </comment>
    <comment ref="AC23" authorId="0">
      <text>
        <r>
          <rPr>
            <b/>
            <sz val="8"/>
            <rFont val="Tahoma"/>
            <family val="2"/>
          </rPr>
          <t>*:</t>
        </r>
        <r>
          <rPr>
            <sz val="10"/>
            <rFont val="Tahoma"/>
            <family val="2"/>
          </rPr>
          <t xml:space="preserve">
faltan 10, 11, 12
</t>
        </r>
      </text>
    </comment>
    <comment ref="AC13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11, 12
</t>
        </r>
      </text>
    </comment>
    <comment ref="AC17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faltan 10, 11, 12
</t>
        </r>
      </text>
    </comment>
    <comment ref="AA1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3
</t>
        </r>
      </text>
    </comment>
    <comment ref="AC16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11, 12
</t>
        </r>
      </text>
    </comment>
    <comment ref="AC21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8, 9, 10, 11, 12
</t>
        </r>
      </text>
    </comment>
    <comment ref="AA19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3
</t>
        </r>
      </text>
    </comment>
    <comment ref="AC19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8, 10, 11, 12
</t>
        </r>
      </text>
    </comment>
    <comment ref="AA18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3
</t>
        </r>
      </text>
    </comment>
    <comment ref="AC18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 baliza 8, 10, 11, 12
</t>
        </r>
      </text>
    </comment>
    <comment ref="Y25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faltan 15, 16, 17, 18, 19,
</t>
        </r>
      </text>
    </comment>
  </commentList>
</comments>
</file>

<file path=xl/sharedStrings.xml><?xml version="1.0" encoding="utf-8"?>
<sst xmlns="http://schemas.openxmlformats.org/spreadsheetml/2006/main" count="191" uniqueCount="79">
  <si>
    <t>S1</t>
  </si>
  <si>
    <t>S2</t>
  </si>
  <si>
    <t>S5</t>
  </si>
  <si>
    <t>S3</t>
  </si>
  <si>
    <t>S4</t>
  </si>
  <si>
    <t>Pts</t>
  </si>
  <si>
    <t>TOTAL</t>
  </si>
  <si>
    <t>PUNTOS</t>
  </si>
  <si>
    <t>Nº</t>
  </si>
  <si>
    <t>TEMPO</t>
  </si>
  <si>
    <t>POSTO</t>
  </si>
  <si>
    <t>Bonif  mixto</t>
  </si>
  <si>
    <t>AVENTURA</t>
  </si>
  <si>
    <t>SEC 1</t>
  </si>
  <si>
    <t>SEC 2</t>
  </si>
  <si>
    <t>SEC 3</t>
  </si>
  <si>
    <t>SEC 4</t>
  </si>
  <si>
    <t>SEC 5</t>
  </si>
  <si>
    <t>FINAL</t>
  </si>
  <si>
    <t>TEMPO  DE PERCORRDIO MIXTO</t>
  </si>
  <si>
    <t>EQUIPO</t>
  </si>
  <si>
    <t>CLUB</t>
  </si>
  <si>
    <t>LLEGADA</t>
  </si>
  <si>
    <t>Hora</t>
  </si>
  <si>
    <t>salida</t>
  </si>
  <si>
    <t>TEMPO  PARCIALES</t>
  </si>
  <si>
    <t>S1    O-PÉ</t>
  </si>
  <si>
    <t>S2    BTT</t>
  </si>
  <si>
    <t>S3   TREKKING</t>
  </si>
  <si>
    <t>S4    KAIAK</t>
  </si>
  <si>
    <t>S5     BTT</t>
  </si>
  <si>
    <t>MXT</t>
  </si>
  <si>
    <t>SI</t>
  </si>
  <si>
    <t>ÉLITE</t>
  </si>
  <si>
    <t>Bonif  mxt</t>
  </si>
  <si>
    <t>Neutr</t>
  </si>
  <si>
    <t>Bonf Rap</t>
  </si>
  <si>
    <t>ADVENTURE ADDICTS</t>
  </si>
  <si>
    <t>ARNELA XAT CEIN</t>
  </si>
  <si>
    <t>AROMON OS PERDIDOS</t>
  </si>
  <si>
    <t>AROMON PONTEVEDRAID</t>
  </si>
  <si>
    <t>FAICAMIÑO SARIA ELITE</t>
  </si>
  <si>
    <t>FAICAMIÑO SARIA RAIDIKAL</t>
  </si>
  <si>
    <t>FLUVIAL DE LUGO ELITE</t>
  </si>
  <si>
    <t>GALLAECIA INMOFORUM</t>
  </si>
  <si>
    <t>GALLAECIA OUTLET DESCANSO</t>
  </si>
  <si>
    <t>GALLAECIA TRACKTHERACE</t>
  </si>
  <si>
    <t>GALLAECIA DESARROLLA</t>
  </si>
  <si>
    <t>TEAM SPORT HG</t>
  </si>
  <si>
    <t>COUSAS NOVAS COCO</t>
  </si>
  <si>
    <t>MONTAÑA FERROL ELITE</t>
  </si>
  <si>
    <t>ARNELA-SON</t>
  </si>
  <si>
    <t>AROMON FOGHETES</t>
  </si>
  <si>
    <t>AROMON PILTRAFILLAS</t>
  </si>
  <si>
    <t>AROMON RATAS DEL DESIERTO</t>
  </si>
  <si>
    <t>ARTABROS VIEJAS GLORIAS</t>
  </si>
  <si>
    <t>CHARITI RUNNERS</t>
  </si>
  <si>
    <t>FAICAMIÑO SARIA TOXOS BOYS</t>
  </si>
  <si>
    <t>GALLAECIA BOO RECYCLART</t>
  </si>
  <si>
    <t>GALLAECIA MUCHAS CHAS</t>
  </si>
  <si>
    <t>LUCUS FLUVIAL DE LUGO</t>
  </si>
  <si>
    <t>MONTAÑA FERROL FROUXEIRA</t>
  </si>
  <si>
    <t>MONTAÑA FERROL XABARÍNS</t>
  </si>
  <si>
    <t>OS BARBAS FLUVIAL DE LUGO</t>
  </si>
  <si>
    <t>PAINTBALL AS NEVES CONERLIOS RAID</t>
  </si>
  <si>
    <t>BUDIÑORAID-CORNELIOS</t>
  </si>
  <si>
    <t>SEO JOGAFAN</t>
  </si>
  <si>
    <t>CAS MONTAÑA</t>
  </si>
  <si>
    <t>AROMON DESBROZADORES</t>
  </si>
  <si>
    <t>AROMON OS TABÁNS</t>
  </si>
  <si>
    <t>AROMON VENGADORES</t>
  </si>
  <si>
    <t>OS2O AROMON RAIDERS</t>
  </si>
  <si>
    <t>TEAM JP</t>
  </si>
  <si>
    <t>HABELAS HAINAS FINISHER</t>
  </si>
  <si>
    <t>HABELAS HAINAS TRATRAN</t>
  </si>
  <si>
    <t>REST. PUERTO GUARDES CORNELIOS</t>
  </si>
  <si>
    <t>NO</t>
  </si>
  <si>
    <t>MIX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</si>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</sst>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:mm:ss;@"/>
    <numFmt numFmtId="173" formatCode="[$-F400]h:mm:ss\ AM/PM"/>
    <numFmt numFmtId="174" formatCode="mm/dd/yyyy"/>
    <numFmt numFmtId="175" formatCode="yyyy/mm/dd"/>
  </numFmts>
  <fonts count="8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21"/>
      <name val="Calibri"/>
      <family val="2"/>
    </font>
    <font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4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4"/>
      <color rgb="FF008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008000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171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172" fontId="67" fillId="0" borderId="0" xfId="0" applyNumberFormat="1" applyFont="1" applyFill="1" applyAlignment="1">
      <alignment horizontal="center" vertical="center"/>
    </xf>
    <xf numFmtId="172" fontId="68" fillId="0" borderId="0" xfId="0" applyNumberFormat="1" applyFont="1" applyFill="1" applyAlignment="1">
      <alignment horizontal="center" vertical="center"/>
    </xf>
    <xf numFmtId="172" fontId="27" fillId="0" borderId="0" xfId="0" applyNumberFormat="1" applyFont="1" applyFill="1" applyAlignment="1">
      <alignment horizontal="center" vertical="center"/>
    </xf>
    <xf numFmtId="172" fontId="66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172" fontId="27" fillId="0" borderId="0" xfId="0" applyNumberFormat="1" applyFont="1" applyAlignment="1">
      <alignment horizontal="center" vertical="center"/>
    </xf>
    <xf numFmtId="172" fontId="66" fillId="33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172" fontId="70" fillId="0" borderId="0" xfId="0" applyNumberFormat="1" applyFont="1" applyFill="1" applyBorder="1" applyAlignment="1">
      <alignment horizontal="center" vertical="center" shrinkToFit="1"/>
    </xf>
    <xf numFmtId="0" fontId="71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72" fontId="72" fillId="34" borderId="10" xfId="0" applyNumberFormat="1" applyFont="1" applyFill="1" applyBorder="1" applyAlignment="1">
      <alignment horizontal="center" vertical="center"/>
    </xf>
    <xf numFmtId="172" fontId="72" fillId="36" borderId="10" xfId="0" applyNumberFormat="1" applyFont="1" applyFill="1" applyBorder="1" applyAlignment="1">
      <alignment horizontal="center" vertical="center"/>
    </xf>
    <xf numFmtId="172" fontId="72" fillId="37" borderId="10" xfId="0" applyNumberFormat="1" applyFont="1" applyFill="1" applyBorder="1" applyAlignment="1">
      <alignment horizontal="center" vertical="center"/>
    </xf>
    <xf numFmtId="172" fontId="72" fillId="35" borderId="10" xfId="0" applyNumberFormat="1" applyFont="1" applyFill="1" applyBorder="1" applyAlignment="1">
      <alignment horizontal="center" vertical="center"/>
    </xf>
    <xf numFmtId="172" fontId="72" fillId="33" borderId="0" xfId="0" applyNumberFormat="1" applyFont="1" applyFill="1" applyBorder="1" applyAlignment="1">
      <alignment horizontal="center" vertical="center"/>
    </xf>
    <xf numFmtId="172" fontId="72" fillId="37" borderId="0" xfId="0" applyNumberFormat="1" applyFont="1" applyFill="1" applyBorder="1" applyAlignment="1">
      <alignment horizontal="center" vertical="center"/>
    </xf>
    <xf numFmtId="0" fontId="72" fillId="38" borderId="1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3" fontId="73" fillId="34" borderId="10" xfId="0" applyNumberFormat="1" applyFont="1" applyFill="1" applyBorder="1" applyAlignment="1">
      <alignment horizontal="center" vertical="center"/>
    </xf>
    <xf numFmtId="173" fontId="72" fillId="35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73" fontId="73" fillId="39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4" fillId="0" borderId="14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72" fontId="77" fillId="0" borderId="0" xfId="0" applyNumberFormat="1" applyFont="1" applyFill="1" applyAlignment="1">
      <alignment horizontal="center" vertical="center"/>
    </xf>
    <xf numFmtId="172" fontId="74" fillId="0" borderId="0" xfId="0" applyNumberFormat="1" applyFont="1" applyFill="1" applyAlignment="1">
      <alignment horizontal="center" vertical="center"/>
    </xf>
    <xf numFmtId="172" fontId="42" fillId="0" borderId="0" xfId="0" applyNumberFormat="1" applyFont="1" applyFill="1" applyAlignment="1">
      <alignment horizontal="center" vertical="center"/>
    </xf>
    <xf numFmtId="172" fontId="42" fillId="0" borderId="0" xfId="0" applyNumberFormat="1" applyFont="1" applyAlignment="1">
      <alignment horizontal="center" vertical="center"/>
    </xf>
    <xf numFmtId="172" fontId="70" fillId="0" borderId="0" xfId="0" applyNumberFormat="1" applyFont="1" applyFill="1" applyAlignment="1">
      <alignment horizontal="center" vertical="center"/>
    </xf>
    <xf numFmtId="172" fontId="70" fillId="33" borderId="0" xfId="0" applyNumberFormat="1" applyFont="1" applyFill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 shrinkToFit="1"/>
    </xf>
    <xf numFmtId="173" fontId="7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172" fontId="76" fillId="0" borderId="0" xfId="0" applyNumberFormat="1" applyFont="1" applyFill="1" applyAlignment="1">
      <alignment horizontal="center" vertical="center"/>
    </xf>
    <xf numFmtId="173" fontId="70" fillId="0" borderId="0" xfId="0" applyNumberFormat="1" applyFont="1" applyFill="1" applyAlignment="1">
      <alignment horizontal="center" vertical="center"/>
    </xf>
    <xf numFmtId="172" fontId="78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/>
    </xf>
    <xf numFmtId="172" fontId="76" fillId="0" borderId="0" xfId="0" applyNumberFormat="1" applyFont="1" applyAlignment="1">
      <alignment horizontal="center" vertical="center"/>
    </xf>
    <xf numFmtId="173" fontId="71" fillId="40" borderId="0" xfId="0" applyNumberFormat="1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172" fontId="70" fillId="0" borderId="0" xfId="0" applyNumberFormat="1" applyFont="1" applyAlignment="1">
      <alignment horizontal="center" vertical="center"/>
    </xf>
    <xf numFmtId="172" fontId="71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3" fontId="70" fillId="0" borderId="0" xfId="0" applyNumberFormat="1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172" fontId="70" fillId="0" borderId="0" xfId="0" applyNumberFormat="1" applyFont="1" applyFill="1" applyBorder="1" applyAlignment="1">
      <alignment vertical="center" shrinkToFit="1"/>
    </xf>
    <xf numFmtId="172" fontId="69" fillId="0" borderId="0" xfId="0" applyNumberFormat="1" applyFont="1" applyFill="1" applyBorder="1" applyAlignment="1">
      <alignment vertical="center" shrinkToFit="1"/>
    </xf>
    <xf numFmtId="0" fontId="43" fillId="41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2" fontId="79" fillId="34" borderId="10" xfId="0" applyNumberFormat="1" applyFont="1" applyFill="1" applyBorder="1" applyAlignment="1">
      <alignment horizontal="center" vertical="center"/>
    </xf>
    <xf numFmtId="172" fontId="79" fillId="39" borderId="10" xfId="0" applyNumberFormat="1" applyFont="1" applyFill="1" applyBorder="1" applyAlignment="1">
      <alignment horizontal="center" vertical="center"/>
    </xf>
    <xf numFmtId="172" fontId="79" fillId="37" borderId="10" xfId="0" applyNumberFormat="1" applyFont="1" applyFill="1" applyBorder="1" applyAlignment="1">
      <alignment horizontal="center" vertical="center"/>
    </xf>
    <xf numFmtId="172" fontId="79" fillId="35" borderId="10" xfId="0" applyNumberFormat="1" applyFont="1" applyFill="1" applyBorder="1" applyAlignment="1">
      <alignment horizontal="center" vertical="center"/>
    </xf>
    <xf numFmtId="172" fontId="79" fillId="33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72" fontId="65" fillId="0" borderId="0" xfId="0" applyNumberFormat="1" applyFont="1" applyAlignment="1">
      <alignment horizontal="center" vertical="center"/>
    </xf>
    <xf numFmtId="172" fontId="66" fillId="0" borderId="0" xfId="0" applyNumberFormat="1" applyFont="1" applyAlignment="1">
      <alignment horizontal="center" vertical="center"/>
    </xf>
    <xf numFmtId="0" fontId="27" fillId="0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center" vertical="center"/>
    </xf>
    <xf numFmtId="0" fontId="43" fillId="42" borderId="20" xfId="0" applyFont="1" applyFill="1" applyBorder="1" applyAlignment="1">
      <alignment horizontal="center" vertical="center"/>
    </xf>
    <xf numFmtId="0" fontId="43" fillId="42" borderId="15" xfId="0" applyFont="1" applyFill="1" applyBorder="1" applyAlignment="1">
      <alignment horizontal="center" vertical="center"/>
    </xf>
    <xf numFmtId="0" fontId="43" fillId="42" borderId="17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zoomScale="80" zoomScaleNormal="80" zoomScalePageLayoutView="0" workbookViewId="0" topLeftCell="A1">
      <selection activeCell="A1" sqref="A1:IV16384"/>
    </sheetView>
  </sheetViews>
  <sheetFormatPr defaultColWidth="10.875" defaultRowHeight="15.75"/>
  <cols>
    <col min="1" max="1" width="6.375" style="15" customWidth="1"/>
    <col min="2" max="2" width="3.125" style="15" customWidth="1"/>
    <col min="3" max="3" width="5.125" style="15" hidden="1" customWidth="1"/>
    <col min="4" max="4" width="25.75390625" style="3" customWidth="1"/>
    <col min="5" max="5" width="4.625" style="8" customWidth="1"/>
    <col min="6" max="10" width="3.00390625" style="95" customWidth="1"/>
    <col min="11" max="11" width="6.125" style="96" customWidth="1"/>
    <col min="12" max="12" width="1.37890625" style="10" customWidth="1"/>
    <col min="13" max="13" width="8.625" style="97" bestFit="1" customWidth="1"/>
    <col min="14" max="14" width="10.625" style="98" customWidth="1"/>
    <col min="15" max="15" width="8.125" style="98" customWidth="1"/>
    <col min="16" max="16" width="5.50390625" style="16" customWidth="1"/>
    <col min="17" max="17" width="8.625" style="99" bestFit="1" customWidth="1"/>
    <col min="18" max="18" width="11.50390625" style="14" customWidth="1"/>
    <col min="19" max="19" width="7.625" style="73" customWidth="1"/>
    <col min="20" max="20" width="8.25390625" style="54" bestFit="1" customWidth="1"/>
    <col min="21" max="21" width="3.375" style="74" customWidth="1"/>
    <col min="22" max="22" width="8.25390625" style="70" bestFit="1" customWidth="1"/>
    <col min="23" max="23" width="3.375" style="74" customWidth="1"/>
    <col min="24" max="24" width="8.25390625" style="70" bestFit="1" customWidth="1"/>
    <col min="25" max="25" width="3.375" style="74" customWidth="1"/>
    <col min="26" max="26" width="8.25390625" style="70" bestFit="1" customWidth="1"/>
    <col min="27" max="27" width="3.375" style="74" customWidth="1"/>
    <col min="28" max="28" width="8.25390625" style="70" bestFit="1" customWidth="1"/>
    <col min="29" max="29" width="3.375" style="74" customWidth="1"/>
    <col min="30" max="30" width="1.12109375" style="46" customWidth="1"/>
    <col min="31" max="34" width="6.75390625" style="69" bestFit="1" customWidth="1"/>
    <col min="35" max="35" width="7.625" style="69" customWidth="1"/>
    <col min="36" max="36" width="6.75390625" style="75" bestFit="1" customWidth="1"/>
    <col min="37" max="46" width="10.875" style="23" customWidth="1"/>
    <col min="47" max="16384" width="10.875" style="15" customWidth="1"/>
  </cols>
  <sheetData>
    <row r="1" spans="1:36" ht="19.5" customHeight="1">
      <c r="A1" s="104" t="s">
        <v>33</v>
      </c>
      <c r="B1" s="104"/>
      <c r="C1" s="104"/>
      <c r="D1" s="105"/>
      <c r="E1" s="81"/>
      <c r="F1" s="106" t="s">
        <v>7</v>
      </c>
      <c r="G1" s="107"/>
      <c r="H1" s="107"/>
      <c r="I1" s="107"/>
      <c r="J1" s="107"/>
      <c r="K1" s="108"/>
      <c r="L1" s="82"/>
      <c r="M1" s="109" t="s">
        <v>9</v>
      </c>
      <c r="N1" s="110"/>
      <c r="O1" s="110"/>
      <c r="P1" s="110"/>
      <c r="Q1" s="111"/>
      <c r="R1" s="83"/>
      <c r="S1" s="78" t="s">
        <v>23</v>
      </c>
      <c r="T1" s="112" t="s">
        <v>26</v>
      </c>
      <c r="U1" s="113"/>
      <c r="V1" s="101" t="s">
        <v>27</v>
      </c>
      <c r="W1" s="103"/>
      <c r="X1" s="114" t="s">
        <v>28</v>
      </c>
      <c r="Y1" s="115"/>
      <c r="Z1" s="101" t="s">
        <v>29</v>
      </c>
      <c r="AA1" s="103"/>
      <c r="AB1" s="114" t="s">
        <v>30</v>
      </c>
      <c r="AC1" s="115"/>
      <c r="AD1" s="77"/>
      <c r="AE1" s="101" t="s">
        <v>25</v>
      </c>
      <c r="AF1" s="102"/>
      <c r="AG1" s="102"/>
      <c r="AH1" s="102"/>
      <c r="AI1" s="102"/>
      <c r="AJ1" s="103"/>
    </row>
    <row r="2" spans="1:46" s="94" customFormat="1" ht="15" customHeight="1">
      <c r="A2" s="84" t="s">
        <v>10</v>
      </c>
      <c r="B2" s="84" t="s">
        <v>8</v>
      </c>
      <c r="C2" s="84" t="s">
        <v>21</v>
      </c>
      <c r="D2" s="4" t="s">
        <v>20</v>
      </c>
      <c r="E2" s="85" t="s">
        <v>31</v>
      </c>
      <c r="F2" s="86" t="s">
        <v>0</v>
      </c>
      <c r="G2" s="86" t="s">
        <v>1</v>
      </c>
      <c r="H2" s="86" t="s">
        <v>3</v>
      </c>
      <c r="I2" s="86" t="s">
        <v>4</v>
      </c>
      <c r="J2" s="86" t="s">
        <v>2</v>
      </c>
      <c r="K2" s="87" t="s">
        <v>6</v>
      </c>
      <c r="L2" s="88"/>
      <c r="M2" s="89" t="s">
        <v>6</v>
      </c>
      <c r="N2" s="90" t="s">
        <v>11</v>
      </c>
      <c r="O2" s="91" t="s">
        <v>36</v>
      </c>
      <c r="P2" s="91" t="s">
        <v>35</v>
      </c>
      <c r="Q2" s="92" t="s">
        <v>18</v>
      </c>
      <c r="R2" s="93"/>
      <c r="S2" s="78" t="s">
        <v>24</v>
      </c>
      <c r="T2" s="35" t="s">
        <v>22</v>
      </c>
      <c r="U2" s="36" t="s">
        <v>5</v>
      </c>
      <c r="V2" s="35" t="s">
        <v>22</v>
      </c>
      <c r="W2" s="36" t="s">
        <v>5</v>
      </c>
      <c r="X2" s="35" t="s">
        <v>22</v>
      </c>
      <c r="Y2" s="36" t="s">
        <v>5</v>
      </c>
      <c r="Z2" s="35" t="s">
        <v>22</v>
      </c>
      <c r="AA2" s="36" t="s">
        <v>5</v>
      </c>
      <c r="AB2" s="35" t="s">
        <v>22</v>
      </c>
      <c r="AC2" s="36" t="s">
        <v>5</v>
      </c>
      <c r="AD2" s="37"/>
      <c r="AE2" s="38" t="s">
        <v>13</v>
      </c>
      <c r="AF2" s="38" t="s">
        <v>14</v>
      </c>
      <c r="AG2" s="38" t="s">
        <v>15</v>
      </c>
      <c r="AH2" s="38" t="s">
        <v>16</v>
      </c>
      <c r="AI2" s="38" t="s">
        <v>17</v>
      </c>
      <c r="AJ2" s="39" t="s">
        <v>6</v>
      </c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8" customFormat="1" ht="18.75">
      <c r="A3" s="8">
        <v>1</v>
      </c>
      <c r="B3" s="15">
        <v>12</v>
      </c>
      <c r="C3" s="15"/>
      <c r="D3" s="100" t="s">
        <v>48</v>
      </c>
      <c r="E3" s="1"/>
      <c r="F3" s="9">
        <f aca="true" t="shared" si="0" ref="F3:F16">U3</f>
        <v>14</v>
      </c>
      <c r="G3" s="9">
        <f aca="true" t="shared" si="1" ref="G3:G16">W3</f>
        <v>8</v>
      </c>
      <c r="H3" s="9">
        <f aca="true" t="shared" si="2" ref="H3:H16">Y3</f>
        <v>10</v>
      </c>
      <c r="I3" s="9">
        <f aca="true" t="shared" si="3" ref="I3:I16">AA3</f>
        <v>4</v>
      </c>
      <c r="J3" s="9">
        <f aca="true" t="shared" si="4" ref="J3:J16">AC3</f>
        <v>7</v>
      </c>
      <c r="K3" s="10">
        <f aca="true" t="shared" si="5" ref="K3:K16">SUM(F3:J3)</f>
        <v>43</v>
      </c>
      <c r="L3" s="10"/>
      <c r="M3" s="11">
        <f aca="true" t="shared" si="6" ref="M3:M16">AJ3</f>
        <v>0.2917592592592589</v>
      </c>
      <c r="N3" s="12"/>
      <c r="O3" s="13">
        <v>0.020833333333333332</v>
      </c>
      <c r="P3" s="16"/>
      <c r="Q3" s="14">
        <f aca="true" t="shared" si="7" ref="Q3:Q16">M3-(N3+O3+P3)</f>
        <v>0.27092592592592557</v>
      </c>
      <c r="R3" s="17"/>
      <c r="S3" s="79">
        <v>0.416666666666667</v>
      </c>
      <c r="T3" s="54">
        <v>0.4384143518518519</v>
      </c>
      <c r="U3" s="55">
        <v>14</v>
      </c>
      <c r="V3" s="54">
        <v>0.5181018518518519</v>
      </c>
      <c r="W3" s="55">
        <v>8</v>
      </c>
      <c r="X3" s="54">
        <v>0.5975694444444445</v>
      </c>
      <c r="Y3" s="55">
        <v>10</v>
      </c>
      <c r="Z3" s="54">
        <v>0.6370717592592593</v>
      </c>
      <c r="AA3" s="55">
        <v>4</v>
      </c>
      <c r="AB3" s="54">
        <v>0.7084259259259259</v>
      </c>
      <c r="AC3" s="55">
        <v>7</v>
      </c>
      <c r="AD3" s="56"/>
      <c r="AE3" s="57">
        <f aca="true" t="shared" si="8" ref="AE3:AE15">T3-S3</f>
        <v>0.021747685185184884</v>
      </c>
      <c r="AF3" s="57">
        <f aca="true" t="shared" si="9" ref="AF3:AF15">V3-T3</f>
        <v>0.07968749999999997</v>
      </c>
      <c r="AG3" s="57">
        <f aca="true" t="shared" si="10" ref="AG3:AG15">X3-V3</f>
        <v>0.07946759259259262</v>
      </c>
      <c r="AH3" s="57">
        <f aca="true" t="shared" si="11" ref="AH3:AH15">Z3-X3</f>
        <v>0.03950231481481481</v>
      </c>
      <c r="AI3" s="57">
        <f aca="true" t="shared" si="12" ref="AI3:AI15">AB3-Z3</f>
        <v>0.07135416666666661</v>
      </c>
      <c r="AJ3" s="58">
        <f aca="true" t="shared" si="13" ref="AJ3:AJ15">SUM(AE3:AI3)</f>
        <v>0.2917592592592589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36" ht="18.75">
      <c r="A4" s="15">
        <v>2</v>
      </c>
      <c r="B4" s="8">
        <v>1</v>
      </c>
      <c r="C4" s="8"/>
      <c r="D4" s="7" t="s">
        <v>37</v>
      </c>
      <c r="E4" s="18" t="s">
        <v>32</v>
      </c>
      <c r="F4" s="9">
        <f t="shared" si="0"/>
        <v>14</v>
      </c>
      <c r="G4" s="9">
        <f t="shared" si="1"/>
        <v>8</v>
      </c>
      <c r="H4" s="9">
        <f t="shared" si="2"/>
        <v>10</v>
      </c>
      <c r="I4" s="9">
        <f t="shared" si="3"/>
        <v>4</v>
      </c>
      <c r="J4" s="9">
        <f t="shared" si="4"/>
        <v>7</v>
      </c>
      <c r="K4" s="10">
        <f t="shared" si="5"/>
        <v>43</v>
      </c>
      <c r="M4" s="11">
        <f t="shared" si="6"/>
        <v>0.3174999999999997</v>
      </c>
      <c r="N4" s="12">
        <f>AJ4*5/100</f>
        <v>0.015874999999999986</v>
      </c>
      <c r="O4" s="13">
        <v>0.020833333333333332</v>
      </c>
      <c r="P4" s="13"/>
      <c r="Q4" s="14">
        <f t="shared" si="7"/>
        <v>0.28079166666666644</v>
      </c>
      <c r="R4" s="17"/>
      <c r="S4" s="79">
        <v>0.416666666666667</v>
      </c>
      <c r="T4" s="54">
        <v>0.4375</v>
      </c>
      <c r="U4" s="55">
        <v>14</v>
      </c>
      <c r="V4" s="54">
        <v>0.505150462962963</v>
      </c>
      <c r="W4" s="55">
        <v>8</v>
      </c>
      <c r="X4" s="54">
        <v>0.6094097222222222</v>
      </c>
      <c r="Y4" s="55">
        <v>10</v>
      </c>
      <c r="Z4" s="54">
        <v>0.6500925925925926</v>
      </c>
      <c r="AA4" s="55">
        <v>4</v>
      </c>
      <c r="AB4" s="54">
        <v>0.7341666666666667</v>
      </c>
      <c r="AC4" s="55">
        <v>7</v>
      </c>
      <c r="AD4" s="56"/>
      <c r="AE4" s="57">
        <f t="shared" si="8"/>
        <v>0.020833333333332982</v>
      </c>
      <c r="AF4" s="57">
        <f t="shared" si="9"/>
        <v>0.06765046296296295</v>
      </c>
      <c r="AG4" s="57">
        <f t="shared" si="10"/>
        <v>0.10425925925925927</v>
      </c>
      <c r="AH4" s="57">
        <f t="shared" si="11"/>
        <v>0.04068287037037033</v>
      </c>
      <c r="AI4" s="57">
        <f t="shared" si="12"/>
        <v>0.08407407407407419</v>
      </c>
      <c r="AJ4" s="58">
        <f t="shared" si="13"/>
        <v>0.3174999999999997</v>
      </c>
    </row>
    <row r="5" spans="1:36" ht="18.75">
      <c r="A5" s="8">
        <v>3</v>
      </c>
      <c r="B5" s="15">
        <v>11</v>
      </c>
      <c r="D5" s="5" t="s">
        <v>47</v>
      </c>
      <c r="E5" s="1"/>
      <c r="F5" s="9">
        <f t="shared" si="0"/>
        <v>14</v>
      </c>
      <c r="G5" s="9">
        <f t="shared" si="1"/>
        <v>8</v>
      </c>
      <c r="H5" s="9">
        <f t="shared" si="2"/>
        <v>10</v>
      </c>
      <c r="I5" s="9">
        <f t="shared" si="3"/>
        <v>4</v>
      </c>
      <c r="J5" s="9">
        <f t="shared" si="4"/>
        <v>7</v>
      </c>
      <c r="K5" s="10">
        <f t="shared" si="5"/>
        <v>43</v>
      </c>
      <c r="M5" s="11">
        <f t="shared" si="6"/>
        <v>0.3043287037037033</v>
      </c>
      <c r="N5" s="12"/>
      <c r="O5" s="13">
        <v>0.020833333333333332</v>
      </c>
      <c r="Q5" s="14">
        <f t="shared" si="7"/>
        <v>0.28349537037037</v>
      </c>
      <c r="R5" s="17"/>
      <c r="S5" s="79">
        <v>0.416666666666667</v>
      </c>
      <c r="T5" s="54">
        <v>0.4379513888888889</v>
      </c>
      <c r="U5" s="55">
        <v>14</v>
      </c>
      <c r="V5" s="54">
        <v>0.5028125</v>
      </c>
      <c r="W5" s="55">
        <v>8</v>
      </c>
      <c r="X5" s="54">
        <v>0.5955324074074074</v>
      </c>
      <c r="Y5" s="55">
        <v>10</v>
      </c>
      <c r="Z5" s="54">
        <v>0.6364236111111111</v>
      </c>
      <c r="AA5" s="55">
        <v>4</v>
      </c>
      <c r="AB5" s="54">
        <v>0.7209953703703703</v>
      </c>
      <c r="AC5" s="55">
        <v>7</v>
      </c>
      <c r="AD5" s="56"/>
      <c r="AE5" s="57">
        <f t="shared" si="8"/>
        <v>0.021284722222221886</v>
      </c>
      <c r="AF5" s="57">
        <f t="shared" si="9"/>
        <v>0.06486111111111109</v>
      </c>
      <c r="AG5" s="57">
        <f t="shared" si="10"/>
        <v>0.09271990740740743</v>
      </c>
      <c r="AH5" s="57">
        <f t="shared" si="11"/>
        <v>0.040891203703703694</v>
      </c>
      <c r="AI5" s="57">
        <f t="shared" si="12"/>
        <v>0.0845717592592592</v>
      </c>
      <c r="AJ5" s="58">
        <f t="shared" si="13"/>
        <v>0.3043287037037033</v>
      </c>
    </row>
    <row r="6" spans="1:36" ht="18.75">
      <c r="A6" s="15">
        <v>4</v>
      </c>
      <c r="B6" s="15">
        <v>10</v>
      </c>
      <c r="D6" s="5" t="s">
        <v>46</v>
      </c>
      <c r="E6" s="1"/>
      <c r="F6" s="9">
        <f t="shared" si="0"/>
        <v>14</v>
      </c>
      <c r="G6" s="9">
        <f t="shared" si="1"/>
        <v>8</v>
      </c>
      <c r="H6" s="9">
        <f t="shared" si="2"/>
        <v>10</v>
      </c>
      <c r="I6" s="9">
        <f t="shared" si="3"/>
        <v>4</v>
      </c>
      <c r="J6" s="9">
        <f t="shared" si="4"/>
        <v>7</v>
      </c>
      <c r="K6" s="10">
        <f t="shared" si="5"/>
        <v>43</v>
      </c>
      <c r="M6" s="11">
        <f t="shared" si="6"/>
        <v>0.3498032407407404</v>
      </c>
      <c r="N6" s="12"/>
      <c r="O6" s="13">
        <v>0.020833333333333332</v>
      </c>
      <c r="Q6" s="14">
        <f t="shared" si="7"/>
        <v>0.32896990740740706</v>
      </c>
      <c r="R6" s="17"/>
      <c r="S6" s="79">
        <v>0.416666666666667</v>
      </c>
      <c r="T6" s="54">
        <v>0.4418287037037037</v>
      </c>
      <c r="U6" s="55">
        <v>14</v>
      </c>
      <c r="V6" s="54">
        <v>0.5138310185185185</v>
      </c>
      <c r="W6" s="55">
        <v>8</v>
      </c>
      <c r="X6" s="54">
        <v>0.615787037037037</v>
      </c>
      <c r="Y6" s="55">
        <v>10</v>
      </c>
      <c r="Z6" s="54">
        <v>0.6657638888888889</v>
      </c>
      <c r="AA6" s="80">
        <v>4</v>
      </c>
      <c r="AB6" s="54">
        <v>0.7664699074074074</v>
      </c>
      <c r="AC6" s="55">
        <v>7</v>
      </c>
      <c r="AD6" s="56"/>
      <c r="AE6" s="57">
        <f t="shared" si="8"/>
        <v>0.025162037037036677</v>
      </c>
      <c r="AF6" s="57">
        <f t="shared" si="9"/>
        <v>0.07200231481481484</v>
      </c>
      <c r="AG6" s="57">
        <f t="shared" si="10"/>
        <v>0.10195601851851843</v>
      </c>
      <c r="AH6" s="57">
        <f t="shared" si="11"/>
        <v>0.04997685185185197</v>
      </c>
      <c r="AI6" s="57">
        <f t="shared" si="12"/>
        <v>0.10070601851851846</v>
      </c>
      <c r="AJ6" s="58">
        <f t="shared" si="13"/>
        <v>0.3498032407407404</v>
      </c>
    </row>
    <row r="7" spans="1:36" ht="18.75">
      <c r="A7" s="8">
        <v>5</v>
      </c>
      <c r="B7" s="15">
        <v>4</v>
      </c>
      <c r="D7" s="7" t="s">
        <v>40</v>
      </c>
      <c r="E7" s="18" t="s">
        <v>32</v>
      </c>
      <c r="F7" s="9">
        <f t="shared" si="0"/>
        <v>14</v>
      </c>
      <c r="G7" s="9">
        <f t="shared" si="1"/>
        <v>8</v>
      </c>
      <c r="H7" s="9">
        <f t="shared" si="2"/>
        <v>10</v>
      </c>
      <c r="I7" s="9">
        <f t="shared" si="3"/>
        <v>4</v>
      </c>
      <c r="J7" s="9">
        <f t="shared" si="4"/>
        <v>7</v>
      </c>
      <c r="K7" s="10">
        <f t="shared" si="5"/>
        <v>43</v>
      </c>
      <c r="M7" s="11">
        <f t="shared" si="6"/>
        <v>0.3972569444444441</v>
      </c>
      <c r="N7" s="12">
        <f>AJ7*5/100</f>
        <v>0.019862847222222205</v>
      </c>
      <c r="O7" s="13">
        <v>0.020833333333333332</v>
      </c>
      <c r="Q7" s="14">
        <f t="shared" si="7"/>
        <v>0.3565607638888886</v>
      </c>
      <c r="R7" s="17"/>
      <c r="S7" s="79">
        <v>0.416666666666667</v>
      </c>
      <c r="T7" s="54">
        <v>0.4444328703703704</v>
      </c>
      <c r="U7" s="55">
        <v>14</v>
      </c>
      <c r="V7" s="54">
        <v>0.5290856481481482</v>
      </c>
      <c r="W7" s="55">
        <v>8</v>
      </c>
      <c r="X7" s="54">
        <v>0.6682638888888889</v>
      </c>
      <c r="Y7" s="55">
        <v>10</v>
      </c>
      <c r="Z7" s="54">
        <v>0.7117013888888889</v>
      </c>
      <c r="AA7" s="55">
        <v>4</v>
      </c>
      <c r="AB7" s="54">
        <v>0.8139236111111111</v>
      </c>
      <c r="AC7" s="55">
        <v>7</v>
      </c>
      <c r="AD7" s="56"/>
      <c r="AE7" s="57">
        <f t="shared" si="8"/>
        <v>0.027766203703703363</v>
      </c>
      <c r="AF7" s="57">
        <f t="shared" si="9"/>
        <v>0.0846527777777778</v>
      </c>
      <c r="AG7" s="57">
        <f t="shared" si="10"/>
        <v>0.1391782407407407</v>
      </c>
      <c r="AH7" s="57">
        <f t="shared" si="11"/>
        <v>0.04343750000000002</v>
      </c>
      <c r="AI7" s="57">
        <f t="shared" si="12"/>
        <v>0.10222222222222221</v>
      </c>
      <c r="AJ7" s="58">
        <f t="shared" si="13"/>
        <v>0.3972569444444441</v>
      </c>
    </row>
    <row r="8" spans="1:36" ht="18.75">
      <c r="A8" s="15">
        <v>6</v>
      </c>
      <c r="B8" s="15">
        <v>2</v>
      </c>
      <c r="D8" s="7" t="s">
        <v>38</v>
      </c>
      <c r="E8" s="18" t="s">
        <v>32</v>
      </c>
      <c r="F8" s="9">
        <f t="shared" si="0"/>
        <v>14</v>
      </c>
      <c r="G8" s="9">
        <f t="shared" si="1"/>
        <v>8</v>
      </c>
      <c r="H8" s="9">
        <f t="shared" si="2"/>
        <v>10</v>
      </c>
      <c r="I8" s="9">
        <f t="shared" si="3"/>
        <v>4</v>
      </c>
      <c r="J8" s="9">
        <f t="shared" si="4"/>
        <v>7</v>
      </c>
      <c r="K8" s="10">
        <f t="shared" si="5"/>
        <v>43</v>
      </c>
      <c r="M8" s="11">
        <f t="shared" si="6"/>
        <v>0.409571759259259</v>
      </c>
      <c r="N8" s="12">
        <f>AJ8*5/100</f>
        <v>0.02047858796296295</v>
      </c>
      <c r="O8" s="13">
        <v>0.020833333333333332</v>
      </c>
      <c r="Q8" s="14">
        <f t="shared" si="7"/>
        <v>0.3682598379629627</v>
      </c>
      <c r="R8" s="17"/>
      <c r="S8" s="79">
        <v>0.416666666666667</v>
      </c>
      <c r="T8" s="54">
        <v>0.4431597222222223</v>
      </c>
      <c r="U8" s="55">
        <v>14</v>
      </c>
      <c r="V8" s="54">
        <v>0.5392361111111111</v>
      </c>
      <c r="W8" s="55">
        <v>8</v>
      </c>
      <c r="X8" s="54">
        <v>0.6592939814814814</v>
      </c>
      <c r="Y8" s="55">
        <v>10</v>
      </c>
      <c r="Z8" s="54">
        <v>0.7144560185185185</v>
      </c>
      <c r="AA8" s="55">
        <v>4</v>
      </c>
      <c r="AB8" s="54">
        <v>0.826238425925926</v>
      </c>
      <c r="AC8" s="55">
        <v>7</v>
      </c>
      <c r="AD8" s="56"/>
      <c r="AE8" s="57">
        <f t="shared" si="8"/>
        <v>0.026493055555555256</v>
      </c>
      <c r="AF8" s="57">
        <f t="shared" si="9"/>
        <v>0.09607638888888886</v>
      </c>
      <c r="AG8" s="57">
        <f t="shared" si="10"/>
        <v>0.1200578703703703</v>
      </c>
      <c r="AH8" s="57">
        <f t="shared" si="11"/>
        <v>0.05516203703703704</v>
      </c>
      <c r="AI8" s="57">
        <f t="shared" si="12"/>
        <v>0.11178240740740752</v>
      </c>
      <c r="AJ8" s="58">
        <f t="shared" si="13"/>
        <v>0.409571759259259</v>
      </c>
    </row>
    <row r="9" spans="1:36" ht="18.75">
      <c r="A9" s="8">
        <v>7</v>
      </c>
      <c r="B9" s="15">
        <v>7</v>
      </c>
      <c r="D9" s="5" t="s">
        <v>43</v>
      </c>
      <c r="E9" s="1"/>
      <c r="F9" s="9">
        <f t="shared" si="0"/>
        <v>14</v>
      </c>
      <c r="G9" s="9">
        <f t="shared" si="1"/>
        <v>8</v>
      </c>
      <c r="H9" s="9">
        <f t="shared" si="2"/>
        <v>10</v>
      </c>
      <c r="I9" s="9">
        <f t="shared" si="3"/>
        <v>4</v>
      </c>
      <c r="J9" s="9">
        <f t="shared" si="4"/>
        <v>7</v>
      </c>
      <c r="K9" s="10">
        <f t="shared" si="5"/>
        <v>43</v>
      </c>
      <c r="M9" s="11">
        <f t="shared" si="6"/>
        <v>0.3961111111111108</v>
      </c>
      <c r="N9" s="12"/>
      <c r="O9" s="13"/>
      <c r="Q9" s="14">
        <f t="shared" si="7"/>
        <v>0.3961111111111108</v>
      </c>
      <c r="R9" s="17"/>
      <c r="S9" s="79">
        <v>0.416666666666667</v>
      </c>
      <c r="T9" s="54">
        <v>0.44363425925925926</v>
      </c>
      <c r="U9" s="55">
        <v>14</v>
      </c>
      <c r="V9" s="54">
        <v>0.5397800925925925</v>
      </c>
      <c r="W9" s="55">
        <v>8</v>
      </c>
      <c r="X9" s="54">
        <v>0.6709606481481482</v>
      </c>
      <c r="Y9" s="55">
        <v>10</v>
      </c>
      <c r="Z9" s="54">
        <v>0.7102662037037036</v>
      </c>
      <c r="AA9" s="55">
        <v>4</v>
      </c>
      <c r="AB9" s="54">
        <v>0.8127777777777778</v>
      </c>
      <c r="AC9" s="55">
        <v>7</v>
      </c>
      <c r="AD9" s="56"/>
      <c r="AE9" s="57">
        <f t="shared" si="8"/>
        <v>0.026967592592592238</v>
      </c>
      <c r="AF9" s="57">
        <f t="shared" si="9"/>
        <v>0.09614583333333326</v>
      </c>
      <c r="AG9" s="57">
        <f t="shared" si="10"/>
        <v>0.13118055555555563</v>
      </c>
      <c r="AH9" s="57">
        <f t="shared" si="11"/>
        <v>0.03930555555555548</v>
      </c>
      <c r="AI9" s="57">
        <f t="shared" si="12"/>
        <v>0.10251157407407419</v>
      </c>
      <c r="AJ9" s="58">
        <f t="shared" si="13"/>
        <v>0.3961111111111108</v>
      </c>
    </row>
    <row r="10" spans="1:36" ht="18.75">
      <c r="A10" s="15">
        <v>8</v>
      </c>
      <c r="B10" s="15">
        <v>9</v>
      </c>
      <c r="D10" s="5" t="s">
        <v>45</v>
      </c>
      <c r="E10" s="1"/>
      <c r="F10" s="9">
        <f t="shared" si="0"/>
        <v>14</v>
      </c>
      <c r="G10" s="9">
        <f t="shared" si="1"/>
        <v>8</v>
      </c>
      <c r="H10" s="9">
        <f t="shared" si="2"/>
        <v>10</v>
      </c>
      <c r="I10" s="9">
        <f t="shared" si="3"/>
        <v>4</v>
      </c>
      <c r="J10" s="9">
        <f t="shared" si="4"/>
        <v>6</v>
      </c>
      <c r="K10" s="10">
        <f t="shared" si="5"/>
        <v>42</v>
      </c>
      <c r="M10" s="11">
        <f t="shared" si="6"/>
        <v>0.41074074074074035</v>
      </c>
      <c r="N10" s="12"/>
      <c r="O10" s="13"/>
      <c r="Q10" s="14">
        <f t="shared" si="7"/>
        <v>0.41074074074074035</v>
      </c>
      <c r="R10" s="17"/>
      <c r="S10" s="79">
        <v>0.416666666666667</v>
      </c>
      <c r="T10" s="54">
        <v>0.44559027777777777</v>
      </c>
      <c r="U10" s="55">
        <v>14</v>
      </c>
      <c r="V10" s="54">
        <v>0.5366087962962963</v>
      </c>
      <c r="W10" s="55">
        <v>8</v>
      </c>
      <c r="X10" s="54">
        <v>0.6799768518518517</v>
      </c>
      <c r="Y10" s="55">
        <v>10</v>
      </c>
      <c r="Z10" s="54">
        <v>0.7325694444444445</v>
      </c>
      <c r="AA10" s="55">
        <v>4</v>
      </c>
      <c r="AB10" s="54">
        <v>0.8274074074074074</v>
      </c>
      <c r="AC10" s="55">
        <v>6</v>
      </c>
      <c r="AD10" s="56"/>
      <c r="AE10" s="57">
        <f t="shared" si="8"/>
        <v>0.028923611111110747</v>
      </c>
      <c r="AF10" s="57">
        <f t="shared" si="9"/>
        <v>0.09101851851851855</v>
      </c>
      <c r="AG10" s="57">
        <f t="shared" si="10"/>
        <v>0.14336805555555543</v>
      </c>
      <c r="AH10" s="57">
        <f t="shared" si="11"/>
        <v>0.052592592592592746</v>
      </c>
      <c r="AI10" s="57">
        <f t="shared" si="12"/>
        <v>0.09483796296296287</v>
      </c>
      <c r="AJ10" s="58">
        <f t="shared" si="13"/>
        <v>0.41074074074074035</v>
      </c>
    </row>
    <row r="11" spans="1:36" ht="18.75">
      <c r="A11" s="8">
        <v>9</v>
      </c>
      <c r="B11" s="15">
        <v>6</v>
      </c>
      <c r="D11" s="7" t="s">
        <v>42</v>
      </c>
      <c r="E11" s="18" t="s">
        <v>32</v>
      </c>
      <c r="F11" s="9">
        <f t="shared" si="0"/>
        <v>14</v>
      </c>
      <c r="G11" s="9">
        <f t="shared" si="1"/>
        <v>8</v>
      </c>
      <c r="H11" s="9">
        <f t="shared" si="2"/>
        <v>10</v>
      </c>
      <c r="I11" s="9">
        <f t="shared" si="3"/>
        <v>4</v>
      </c>
      <c r="J11" s="9">
        <f t="shared" si="4"/>
        <v>5</v>
      </c>
      <c r="K11" s="10">
        <f t="shared" si="5"/>
        <v>41</v>
      </c>
      <c r="M11" s="11">
        <f t="shared" si="6"/>
        <v>0.413819444444444</v>
      </c>
      <c r="N11" s="12">
        <f>AJ11*5/100</f>
        <v>0.0206909722222222</v>
      </c>
      <c r="O11" s="13"/>
      <c r="Q11" s="14">
        <f t="shared" si="7"/>
        <v>0.3931284722222218</v>
      </c>
      <c r="R11" s="17"/>
      <c r="S11" s="79">
        <v>0.416666666666667</v>
      </c>
      <c r="T11" s="54">
        <v>0.4437384259259259</v>
      </c>
      <c r="U11" s="55">
        <v>14</v>
      </c>
      <c r="V11" s="54">
        <v>0.545787037037037</v>
      </c>
      <c r="W11" s="55">
        <v>8</v>
      </c>
      <c r="X11" s="54">
        <v>0.673587962962963</v>
      </c>
      <c r="Y11" s="55">
        <v>10</v>
      </c>
      <c r="Z11" s="54">
        <v>0.7299768518518519</v>
      </c>
      <c r="AA11" s="55">
        <v>4</v>
      </c>
      <c r="AB11" s="54">
        <v>0.830486111111111</v>
      </c>
      <c r="AC11" s="55">
        <v>5</v>
      </c>
      <c r="AD11" s="56"/>
      <c r="AE11" s="57">
        <f t="shared" si="8"/>
        <v>0.027071759259258865</v>
      </c>
      <c r="AF11" s="57">
        <f t="shared" si="9"/>
        <v>0.10204861111111113</v>
      </c>
      <c r="AG11" s="57">
        <f t="shared" si="10"/>
        <v>0.12780092592592596</v>
      </c>
      <c r="AH11" s="57">
        <f t="shared" si="11"/>
        <v>0.05638888888888893</v>
      </c>
      <c r="AI11" s="57">
        <f t="shared" si="12"/>
        <v>0.10050925925925913</v>
      </c>
      <c r="AJ11" s="58">
        <f t="shared" si="13"/>
        <v>0.413819444444444</v>
      </c>
    </row>
    <row r="12" spans="1:36" ht="18.75">
      <c r="A12" s="15">
        <v>10</v>
      </c>
      <c r="B12" s="15">
        <v>3</v>
      </c>
      <c r="D12" s="7" t="s">
        <v>39</v>
      </c>
      <c r="E12" s="18" t="s">
        <v>32</v>
      </c>
      <c r="F12" s="9">
        <f t="shared" si="0"/>
        <v>14</v>
      </c>
      <c r="G12" s="9">
        <f t="shared" si="1"/>
        <v>6</v>
      </c>
      <c r="H12" s="9">
        <f t="shared" si="2"/>
        <v>9</v>
      </c>
      <c r="I12" s="9">
        <f t="shared" si="3"/>
        <v>3</v>
      </c>
      <c r="J12" s="9">
        <f t="shared" si="4"/>
        <v>6</v>
      </c>
      <c r="K12" s="10">
        <f t="shared" si="5"/>
        <v>38</v>
      </c>
      <c r="M12" s="11">
        <f t="shared" si="6"/>
        <v>0.4051504629629626</v>
      </c>
      <c r="N12" s="12">
        <f>AJ12*5/100</f>
        <v>0.020257523148148132</v>
      </c>
      <c r="O12" s="13">
        <v>0.020833333333333332</v>
      </c>
      <c r="Q12" s="14">
        <f t="shared" si="7"/>
        <v>0.3640596064814811</v>
      </c>
      <c r="R12" s="17"/>
      <c r="S12" s="79">
        <v>0.416666666666667</v>
      </c>
      <c r="T12" s="54">
        <v>0.44913194444444443</v>
      </c>
      <c r="U12" s="55">
        <v>14</v>
      </c>
      <c r="V12" s="54">
        <v>0.5500578703703703</v>
      </c>
      <c r="W12" s="55">
        <v>6</v>
      </c>
      <c r="X12" s="54">
        <v>0.6536111111111111</v>
      </c>
      <c r="Y12" s="55">
        <v>9</v>
      </c>
      <c r="Z12" s="54">
        <v>0.7102430555555556</v>
      </c>
      <c r="AA12" s="55">
        <v>3</v>
      </c>
      <c r="AB12" s="54">
        <v>0.8218171296296296</v>
      </c>
      <c r="AC12" s="55">
        <v>6</v>
      </c>
      <c r="AD12" s="56"/>
      <c r="AE12" s="57">
        <f t="shared" si="8"/>
        <v>0.03246527777777741</v>
      </c>
      <c r="AF12" s="57">
        <f t="shared" si="9"/>
        <v>0.10092592592592592</v>
      </c>
      <c r="AG12" s="57">
        <f t="shared" si="10"/>
        <v>0.10355324074074079</v>
      </c>
      <c r="AH12" s="57">
        <f t="shared" si="11"/>
        <v>0.056631944444444415</v>
      </c>
      <c r="AI12" s="57">
        <f t="shared" si="12"/>
        <v>0.11157407407407405</v>
      </c>
      <c r="AJ12" s="58">
        <f t="shared" si="13"/>
        <v>0.4051504629629626</v>
      </c>
    </row>
    <row r="13" spans="1:36" ht="18.75">
      <c r="A13" s="8">
        <v>11</v>
      </c>
      <c r="B13" s="15">
        <v>8</v>
      </c>
      <c r="D13" s="5" t="s">
        <v>44</v>
      </c>
      <c r="E13" s="1"/>
      <c r="F13" s="9">
        <f t="shared" si="0"/>
        <v>14</v>
      </c>
      <c r="G13" s="9">
        <f t="shared" si="1"/>
        <v>8</v>
      </c>
      <c r="H13" s="9">
        <f t="shared" si="2"/>
        <v>9</v>
      </c>
      <c r="I13" s="9">
        <f t="shared" si="3"/>
        <v>4</v>
      </c>
      <c r="J13" s="9">
        <f t="shared" si="4"/>
        <v>0</v>
      </c>
      <c r="K13" s="10">
        <f t="shared" si="5"/>
        <v>35</v>
      </c>
      <c r="M13" s="11">
        <f t="shared" si="6"/>
        <v>0.38320601851851815</v>
      </c>
      <c r="N13" s="12"/>
      <c r="O13" s="13">
        <v>0.020833333333333332</v>
      </c>
      <c r="Q13" s="14">
        <f t="shared" si="7"/>
        <v>0.36237268518518484</v>
      </c>
      <c r="R13" s="17"/>
      <c r="S13" s="79">
        <v>0.416666666666667</v>
      </c>
      <c r="T13" s="54">
        <v>0.44223379629629633</v>
      </c>
      <c r="U13" s="55">
        <v>14</v>
      </c>
      <c r="V13" s="54">
        <v>0.5911111111111111</v>
      </c>
      <c r="W13" s="55">
        <v>8</v>
      </c>
      <c r="X13" s="54">
        <v>0.7175694444444445</v>
      </c>
      <c r="Y13" s="55">
        <v>9</v>
      </c>
      <c r="Z13" s="54">
        <v>0.766724537037037</v>
      </c>
      <c r="AA13" s="55">
        <v>4</v>
      </c>
      <c r="AB13" s="66">
        <v>0.7998726851851852</v>
      </c>
      <c r="AC13" s="55"/>
      <c r="AD13" s="56"/>
      <c r="AE13" s="57">
        <f t="shared" si="8"/>
        <v>0.025567129629629315</v>
      </c>
      <c r="AF13" s="57">
        <f t="shared" si="9"/>
        <v>0.1488773148148148</v>
      </c>
      <c r="AG13" s="57">
        <f t="shared" si="10"/>
        <v>0.12645833333333334</v>
      </c>
      <c r="AH13" s="57">
        <f t="shared" si="11"/>
        <v>0.04915509259259254</v>
      </c>
      <c r="AI13" s="57">
        <f t="shared" si="12"/>
        <v>0.03314814814814815</v>
      </c>
      <c r="AJ13" s="58">
        <f t="shared" si="13"/>
        <v>0.38320601851851815</v>
      </c>
    </row>
    <row r="14" spans="1:36" ht="18.75">
      <c r="A14" s="15">
        <v>12</v>
      </c>
      <c r="B14" s="15">
        <v>13</v>
      </c>
      <c r="D14" s="5" t="s">
        <v>49</v>
      </c>
      <c r="E14" s="1"/>
      <c r="F14" s="9">
        <f t="shared" si="0"/>
        <v>14</v>
      </c>
      <c r="G14" s="9">
        <f t="shared" si="1"/>
        <v>8</v>
      </c>
      <c r="H14" s="9">
        <f t="shared" si="2"/>
        <v>0</v>
      </c>
      <c r="I14" s="9">
        <f t="shared" si="3"/>
        <v>4</v>
      </c>
      <c r="J14" s="9">
        <f t="shared" si="4"/>
        <v>7</v>
      </c>
      <c r="K14" s="10">
        <f t="shared" si="5"/>
        <v>33</v>
      </c>
      <c r="M14" s="11">
        <f t="shared" si="6"/>
        <v>0.40817129629629584</v>
      </c>
      <c r="N14" s="12"/>
      <c r="O14" s="13">
        <v>0.020833333333333332</v>
      </c>
      <c r="Q14" s="14">
        <f t="shared" si="7"/>
        <v>0.3873379629629625</v>
      </c>
      <c r="R14" s="17"/>
      <c r="S14" s="79">
        <v>0.416666666666667</v>
      </c>
      <c r="T14" s="54">
        <v>0.43770833333333337</v>
      </c>
      <c r="U14" s="55">
        <v>14</v>
      </c>
      <c r="V14" s="54">
        <v>0.5441898148148149</v>
      </c>
      <c r="W14" s="55">
        <v>8</v>
      </c>
      <c r="X14" s="54">
        <v>0.6654282407407407</v>
      </c>
      <c r="Y14" s="55"/>
      <c r="Z14" s="54">
        <v>0.7161574074074074</v>
      </c>
      <c r="AA14" s="55">
        <v>4</v>
      </c>
      <c r="AB14" s="54">
        <v>0.8248379629629629</v>
      </c>
      <c r="AC14" s="55">
        <v>7</v>
      </c>
      <c r="AD14" s="56"/>
      <c r="AE14" s="57">
        <f t="shared" si="8"/>
        <v>0.021041666666666348</v>
      </c>
      <c r="AF14" s="57">
        <f t="shared" si="9"/>
        <v>0.10648148148148151</v>
      </c>
      <c r="AG14" s="57">
        <f t="shared" si="10"/>
        <v>0.12123842592592582</v>
      </c>
      <c r="AH14" s="57">
        <f t="shared" si="11"/>
        <v>0.050729166666666714</v>
      </c>
      <c r="AI14" s="57">
        <f t="shared" si="12"/>
        <v>0.10868055555555545</v>
      </c>
      <c r="AJ14" s="58">
        <f t="shared" si="13"/>
        <v>0.40817129629629584</v>
      </c>
    </row>
    <row r="15" spans="1:36" ht="18.75">
      <c r="A15" s="8">
        <v>13</v>
      </c>
      <c r="B15" s="15">
        <v>14</v>
      </c>
      <c r="D15" s="6" t="s">
        <v>50</v>
      </c>
      <c r="E15" s="2"/>
      <c r="F15" s="9">
        <f t="shared" si="0"/>
        <v>14</v>
      </c>
      <c r="G15" s="9">
        <f t="shared" si="1"/>
        <v>0</v>
      </c>
      <c r="H15" s="9">
        <f t="shared" si="2"/>
        <v>0</v>
      </c>
      <c r="I15" s="9">
        <f t="shared" si="3"/>
        <v>0</v>
      </c>
      <c r="J15" s="9">
        <f t="shared" si="4"/>
        <v>0</v>
      </c>
      <c r="K15" s="10">
        <f t="shared" si="5"/>
        <v>14</v>
      </c>
      <c r="M15" s="11">
        <f t="shared" si="6"/>
        <v>0.02152777777777748</v>
      </c>
      <c r="N15" s="12"/>
      <c r="O15" s="13"/>
      <c r="Q15" s="14">
        <f t="shared" si="7"/>
        <v>0.02152777777777748</v>
      </c>
      <c r="R15" s="17"/>
      <c r="S15" s="79">
        <v>0.416666666666667</v>
      </c>
      <c r="T15" s="54">
        <v>0.4381944444444445</v>
      </c>
      <c r="U15" s="55">
        <v>14</v>
      </c>
      <c r="V15" s="54"/>
      <c r="W15" s="55"/>
      <c r="X15" s="54"/>
      <c r="Y15" s="55"/>
      <c r="Z15" s="54"/>
      <c r="AA15" s="55"/>
      <c r="AB15" s="66">
        <v>0.4381944444444445</v>
      </c>
      <c r="AC15" s="55"/>
      <c r="AD15" s="56"/>
      <c r="AE15" s="57">
        <f t="shared" si="8"/>
        <v>0.02152777777777748</v>
      </c>
      <c r="AF15" s="57">
        <f t="shared" si="9"/>
        <v>-0.4381944444444445</v>
      </c>
      <c r="AG15" s="57">
        <f t="shared" si="10"/>
        <v>0</v>
      </c>
      <c r="AH15" s="57">
        <f t="shared" si="11"/>
        <v>0</v>
      </c>
      <c r="AI15" s="57">
        <f t="shared" si="12"/>
        <v>0.4381944444444445</v>
      </c>
      <c r="AJ15" s="58">
        <f t="shared" si="13"/>
        <v>0.02152777777777748</v>
      </c>
    </row>
    <row r="16" spans="1:36" ht="18.75">
      <c r="A16" s="15">
        <v>14</v>
      </c>
      <c r="B16" s="15">
        <v>5</v>
      </c>
      <c r="D16" s="7" t="s">
        <v>41</v>
      </c>
      <c r="E16" s="18" t="s">
        <v>32</v>
      </c>
      <c r="F16" s="9">
        <f t="shared" si="0"/>
        <v>0</v>
      </c>
      <c r="G16" s="9">
        <f t="shared" si="1"/>
        <v>0</v>
      </c>
      <c r="H16" s="9">
        <f t="shared" si="2"/>
        <v>0</v>
      </c>
      <c r="I16" s="9">
        <f t="shared" si="3"/>
        <v>0</v>
      </c>
      <c r="J16" s="9">
        <f t="shared" si="4"/>
        <v>0</v>
      </c>
      <c r="K16" s="10">
        <f t="shared" si="5"/>
        <v>0</v>
      </c>
      <c r="M16" s="11">
        <f t="shared" si="6"/>
        <v>0</v>
      </c>
      <c r="N16" s="12">
        <f>AJ16*5/100</f>
        <v>0</v>
      </c>
      <c r="O16" s="13"/>
      <c r="Q16" s="14">
        <f t="shared" si="7"/>
        <v>0</v>
      </c>
      <c r="R16" s="17"/>
      <c r="S16" s="79">
        <v>0.416666666666667</v>
      </c>
      <c r="U16" s="55"/>
      <c r="V16" s="54"/>
      <c r="W16" s="55"/>
      <c r="X16" s="54"/>
      <c r="Y16" s="55"/>
      <c r="Z16" s="54"/>
      <c r="AA16" s="55"/>
      <c r="AB16" s="54"/>
      <c r="AC16" s="55"/>
      <c r="AD16" s="56"/>
      <c r="AE16" s="57"/>
      <c r="AF16" s="57"/>
      <c r="AG16" s="57"/>
      <c r="AH16" s="57"/>
      <c r="AI16" s="57"/>
      <c r="AJ16" s="58"/>
    </row>
  </sheetData>
  <sheetProtection password="C062" sheet="1"/>
  <mergeCells count="9">
    <mergeCell ref="AE1:AJ1"/>
    <mergeCell ref="A1:D1"/>
    <mergeCell ref="F1:K1"/>
    <mergeCell ref="M1:Q1"/>
    <mergeCell ref="T1:U1"/>
    <mergeCell ref="V1:W1"/>
    <mergeCell ref="X1:Y1"/>
    <mergeCell ref="Z1:AA1"/>
    <mergeCell ref="AB1:AC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9"/>
  <sheetViews>
    <sheetView tabSelected="1" zoomScale="70" zoomScaleNormal="70" zoomScalePageLayoutView="0" workbookViewId="0" topLeftCell="A1">
      <selection activeCell="F35" sqref="F35"/>
    </sheetView>
  </sheetViews>
  <sheetFormatPr defaultColWidth="10.875" defaultRowHeight="15.75"/>
  <cols>
    <col min="1" max="1" width="8.375" style="23" bestFit="1" customWidth="1"/>
    <col min="2" max="2" width="3.50390625" style="23" hidden="1" customWidth="1"/>
    <col min="3" max="3" width="6.75390625" style="23" hidden="1" customWidth="1"/>
    <col min="4" max="4" width="34.625" style="68" bestFit="1" customWidth="1"/>
    <col min="5" max="5" width="5.875" style="42" bestFit="1" customWidth="1"/>
    <col min="6" max="6" width="3.50390625" style="69" bestFit="1" customWidth="1"/>
    <col min="7" max="10" width="3.875" style="69" bestFit="1" customWidth="1"/>
    <col min="11" max="11" width="8.00390625" style="70" bestFit="1" customWidth="1"/>
    <col min="12" max="12" width="1.37890625" style="46" customWidth="1"/>
    <col min="13" max="13" width="8.75390625" style="76" bestFit="1" customWidth="1"/>
    <col min="14" max="14" width="10.875" style="65" customWidth="1"/>
    <col min="15" max="15" width="10.125" style="65" bestFit="1" customWidth="1"/>
    <col min="16" max="16" width="6.50390625" style="50" hidden="1" customWidth="1"/>
    <col min="17" max="17" width="8.00390625" style="72" bestFit="1" customWidth="1"/>
    <col min="18" max="18" width="10.375" style="51" customWidth="1"/>
    <col min="19" max="19" width="8.75390625" style="73" bestFit="1" customWidth="1"/>
    <col min="20" max="20" width="10.625" style="54" bestFit="1" customWidth="1"/>
    <col min="21" max="21" width="4.75390625" style="74" bestFit="1" customWidth="1"/>
    <col min="22" max="22" width="10.625" style="70" bestFit="1" customWidth="1"/>
    <col min="23" max="23" width="4.75390625" style="74" bestFit="1" customWidth="1"/>
    <col min="24" max="24" width="10.625" style="70" bestFit="1" customWidth="1"/>
    <col min="25" max="25" width="4.75390625" style="74" bestFit="1" customWidth="1"/>
    <col min="26" max="26" width="10.625" style="70" bestFit="1" customWidth="1"/>
    <col min="27" max="27" width="4.75390625" style="74" bestFit="1" customWidth="1"/>
    <col min="28" max="28" width="10.625" style="70" bestFit="1" customWidth="1"/>
    <col min="29" max="29" width="4.75390625" style="74" bestFit="1" customWidth="1"/>
    <col min="30" max="30" width="1.12109375" style="46" customWidth="1"/>
    <col min="31" max="34" width="6.375" style="69" bestFit="1" customWidth="1"/>
    <col min="35" max="35" width="7.125" style="69" bestFit="1" customWidth="1"/>
    <col min="36" max="36" width="8.75390625" style="75" bestFit="1" customWidth="1"/>
    <col min="37" max="37" width="1.625" style="23" customWidth="1"/>
    <col min="38" max="42" width="6.375" style="69" bestFit="1" customWidth="1"/>
    <col min="43" max="43" width="8.00390625" style="75" bestFit="1" customWidth="1"/>
    <col min="44" max="44" width="3.50390625" style="23" bestFit="1" customWidth="1"/>
    <col min="45" max="45" width="5.125" style="23" bestFit="1" customWidth="1"/>
    <col min="46" max="16384" width="10.875" style="23" customWidth="1"/>
  </cols>
  <sheetData>
    <row r="1" spans="1:43" ht="19.5" customHeight="1">
      <c r="A1" s="116" t="s">
        <v>12</v>
      </c>
      <c r="B1" s="116"/>
      <c r="C1" s="116"/>
      <c r="D1" s="117"/>
      <c r="E1" s="19"/>
      <c r="F1" s="118" t="s">
        <v>7</v>
      </c>
      <c r="G1" s="119"/>
      <c r="H1" s="119"/>
      <c r="I1" s="119"/>
      <c r="J1" s="119"/>
      <c r="K1" s="120"/>
      <c r="L1" s="20"/>
      <c r="M1" s="121" t="s">
        <v>9</v>
      </c>
      <c r="N1" s="122"/>
      <c r="O1" s="122"/>
      <c r="P1" s="122"/>
      <c r="Q1" s="123"/>
      <c r="R1" s="21"/>
      <c r="S1" s="22" t="s">
        <v>23</v>
      </c>
      <c r="T1" s="112" t="s">
        <v>26</v>
      </c>
      <c r="U1" s="113"/>
      <c r="V1" s="101" t="s">
        <v>27</v>
      </c>
      <c r="W1" s="103"/>
      <c r="X1" s="114" t="s">
        <v>28</v>
      </c>
      <c r="Y1" s="115"/>
      <c r="Z1" s="101" t="s">
        <v>29</v>
      </c>
      <c r="AA1" s="103"/>
      <c r="AB1" s="114" t="s">
        <v>30</v>
      </c>
      <c r="AC1" s="115"/>
      <c r="AD1" s="77"/>
      <c r="AE1" s="101" t="s">
        <v>25</v>
      </c>
      <c r="AF1" s="102"/>
      <c r="AG1" s="102"/>
      <c r="AH1" s="102"/>
      <c r="AI1" s="102"/>
      <c r="AJ1" s="103"/>
      <c r="AL1" s="101" t="s">
        <v>19</v>
      </c>
      <c r="AM1" s="102"/>
      <c r="AN1" s="102"/>
      <c r="AO1" s="102"/>
      <c r="AP1" s="102"/>
      <c r="AQ1" s="103"/>
    </row>
    <row r="2" spans="1:45" s="40" customFormat="1" ht="15" customHeight="1">
      <c r="A2" s="24" t="s">
        <v>10</v>
      </c>
      <c r="B2" s="24" t="s">
        <v>8</v>
      </c>
      <c r="C2" s="24" t="s">
        <v>21</v>
      </c>
      <c r="D2" s="25" t="s">
        <v>20</v>
      </c>
      <c r="E2" s="26" t="s">
        <v>31</v>
      </c>
      <c r="F2" s="27" t="s">
        <v>0</v>
      </c>
      <c r="G2" s="27" t="s">
        <v>1</v>
      </c>
      <c r="H2" s="27" t="s">
        <v>3</v>
      </c>
      <c r="I2" s="27" t="s">
        <v>4</v>
      </c>
      <c r="J2" s="27" t="s">
        <v>2</v>
      </c>
      <c r="K2" s="28" t="s">
        <v>6</v>
      </c>
      <c r="L2" s="29"/>
      <c r="M2" s="30" t="s">
        <v>6</v>
      </c>
      <c r="N2" s="31" t="s">
        <v>34</v>
      </c>
      <c r="O2" s="32" t="s">
        <v>36</v>
      </c>
      <c r="P2" s="32" t="s">
        <v>35</v>
      </c>
      <c r="Q2" s="33" t="s">
        <v>18</v>
      </c>
      <c r="R2" s="34"/>
      <c r="S2" s="22" t="s">
        <v>24</v>
      </c>
      <c r="T2" s="35" t="s">
        <v>22</v>
      </c>
      <c r="U2" s="36" t="s">
        <v>5</v>
      </c>
      <c r="V2" s="35" t="s">
        <v>22</v>
      </c>
      <c r="W2" s="36" t="s">
        <v>5</v>
      </c>
      <c r="X2" s="35" t="s">
        <v>22</v>
      </c>
      <c r="Y2" s="36" t="s">
        <v>5</v>
      </c>
      <c r="Z2" s="35" t="s">
        <v>22</v>
      </c>
      <c r="AA2" s="36" t="s">
        <v>5</v>
      </c>
      <c r="AB2" s="35" t="s">
        <v>22</v>
      </c>
      <c r="AC2" s="36" t="s">
        <v>5</v>
      </c>
      <c r="AD2" s="37"/>
      <c r="AE2" s="38" t="s">
        <v>13</v>
      </c>
      <c r="AF2" s="38" t="s">
        <v>14</v>
      </c>
      <c r="AG2" s="38" t="s">
        <v>15</v>
      </c>
      <c r="AH2" s="38" t="s">
        <v>16</v>
      </c>
      <c r="AI2" s="38" t="s">
        <v>17</v>
      </c>
      <c r="AJ2" s="39" t="s">
        <v>6</v>
      </c>
      <c r="AL2" s="41" t="s">
        <v>13</v>
      </c>
      <c r="AM2" s="41" t="s">
        <v>14</v>
      </c>
      <c r="AN2" s="41" t="s">
        <v>15</v>
      </c>
      <c r="AO2" s="41" t="s">
        <v>16</v>
      </c>
      <c r="AP2" s="41" t="s">
        <v>17</v>
      </c>
      <c r="AQ2" s="39" t="s">
        <v>6</v>
      </c>
      <c r="AR2" s="24" t="s">
        <v>8</v>
      </c>
      <c r="AS2" s="24" t="s">
        <v>77</v>
      </c>
    </row>
    <row r="3" spans="1:45" s="42" customFormat="1" ht="15">
      <c r="A3" s="42">
        <v>1</v>
      </c>
      <c r="B3" s="42">
        <v>30</v>
      </c>
      <c r="C3" s="23"/>
      <c r="D3" s="43" t="s">
        <v>61</v>
      </c>
      <c r="E3" s="44" t="s">
        <v>32</v>
      </c>
      <c r="F3" s="45">
        <f aca="true" t="shared" si="0" ref="F3:F27">U3</f>
        <v>14</v>
      </c>
      <c r="G3" s="45">
        <f aca="true" t="shared" si="1" ref="G3:G27">W3</f>
        <v>8</v>
      </c>
      <c r="H3" s="45">
        <f aca="true" t="shared" si="2" ref="H3:H27">Y3</f>
        <v>10</v>
      </c>
      <c r="I3" s="45">
        <f aca="true" t="shared" si="3" ref="I3:I27">AA3</f>
        <v>3</v>
      </c>
      <c r="J3" s="45">
        <f aca="true" t="shared" si="4" ref="J3:J27">AC3</f>
        <v>7</v>
      </c>
      <c r="K3" s="46">
        <f aca="true" t="shared" si="5" ref="K3:K27">SUM(F3:J3)</f>
        <v>42</v>
      </c>
      <c r="L3" s="46"/>
      <c r="M3" s="47">
        <f aca="true" t="shared" si="6" ref="M3:M27">AJ3</f>
        <v>0.31811342592592556</v>
      </c>
      <c r="N3" s="48">
        <f aca="true" t="shared" si="7" ref="N3:N27">AQ3*5/100</f>
        <v>0.01180902777777776</v>
      </c>
      <c r="O3" s="49">
        <v>0.020833333333333332</v>
      </c>
      <c r="P3" s="50"/>
      <c r="Q3" s="51">
        <f aca="true" t="shared" si="8" ref="Q3:Q27">M3-(N3+O3+P3)</f>
        <v>0.2854710648148145</v>
      </c>
      <c r="R3" s="52"/>
      <c r="S3" s="53">
        <v>0.416666666666667</v>
      </c>
      <c r="T3" s="54">
        <v>0.44188657407407406</v>
      </c>
      <c r="U3" s="55">
        <v>14</v>
      </c>
      <c r="V3" s="54">
        <v>0.5257291666666667</v>
      </c>
      <c r="W3" s="55">
        <v>8</v>
      </c>
      <c r="X3" s="54">
        <v>0.607662037037037</v>
      </c>
      <c r="Y3" s="55">
        <v>10</v>
      </c>
      <c r="Z3" s="54">
        <v>0.6484953703703703</v>
      </c>
      <c r="AA3" s="55">
        <v>3</v>
      </c>
      <c r="AB3" s="54">
        <v>0.7347800925925926</v>
      </c>
      <c r="AC3" s="55">
        <v>7</v>
      </c>
      <c r="AD3" s="56"/>
      <c r="AE3" s="57">
        <f aca="true" t="shared" si="9" ref="AE3:AE27">T3-S3</f>
        <v>0.02521990740740704</v>
      </c>
      <c r="AF3" s="57">
        <f aca="true" t="shared" si="10" ref="AF3:AF27">V3-T3</f>
        <v>0.08384259259259264</v>
      </c>
      <c r="AG3" s="57">
        <f aca="true" t="shared" si="11" ref="AG3:AG27">X3-V3</f>
        <v>0.08193287037037034</v>
      </c>
      <c r="AH3" s="57">
        <f aca="true" t="shared" si="12" ref="AH3:AH27">Z3-X3</f>
        <v>0.04083333333333328</v>
      </c>
      <c r="AI3" s="57">
        <f aca="true" t="shared" si="13" ref="AI3:AI27">AB3-Z3</f>
        <v>0.08628472222222228</v>
      </c>
      <c r="AJ3" s="58">
        <f aca="true" t="shared" si="14" ref="AJ3:AJ27">SUM(AE3:AI3)</f>
        <v>0.31811342592592556</v>
      </c>
      <c r="AK3" s="23"/>
      <c r="AL3" s="59">
        <f>AE3</f>
        <v>0.02521990740740704</v>
      </c>
      <c r="AM3" s="59">
        <f>AF3</f>
        <v>0.08384259259259264</v>
      </c>
      <c r="AN3" s="59"/>
      <c r="AO3" s="59">
        <f>AH3</f>
        <v>0.04083333333333328</v>
      </c>
      <c r="AP3" s="59">
        <f>AI3</f>
        <v>0.08628472222222228</v>
      </c>
      <c r="AQ3" s="58">
        <f aca="true" t="shared" si="15" ref="AQ3:AQ27">SUM(AL3:AP3)</f>
        <v>0.23618055555555523</v>
      </c>
      <c r="AR3" s="60">
        <v>30</v>
      </c>
      <c r="AS3" s="60" t="s">
        <v>32</v>
      </c>
    </row>
    <row r="4" spans="1:45" ht="15">
      <c r="A4" s="23">
        <v>2</v>
      </c>
      <c r="B4" s="42">
        <v>40</v>
      </c>
      <c r="D4" s="61" t="s">
        <v>70</v>
      </c>
      <c r="E4" s="61" t="s">
        <v>76</v>
      </c>
      <c r="F4" s="45">
        <f t="shared" si="0"/>
        <v>14</v>
      </c>
      <c r="G4" s="45">
        <f t="shared" si="1"/>
        <v>8</v>
      </c>
      <c r="H4" s="45">
        <f t="shared" si="2"/>
        <v>10</v>
      </c>
      <c r="I4" s="45">
        <f t="shared" si="3"/>
        <v>3</v>
      </c>
      <c r="J4" s="45">
        <f t="shared" si="4"/>
        <v>7</v>
      </c>
      <c r="K4" s="46">
        <f t="shared" si="5"/>
        <v>42</v>
      </c>
      <c r="M4" s="47">
        <f t="shared" si="6"/>
        <v>0.31564814814814784</v>
      </c>
      <c r="N4" s="48">
        <f t="shared" si="7"/>
        <v>0</v>
      </c>
      <c r="O4" s="49">
        <v>0.020833333333333332</v>
      </c>
      <c r="Q4" s="51">
        <f t="shared" si="8"/>
        <v>0.29481481481481453</v>
      </c>
      <c r="R4" s="52"/>
      <c r="S4" s="53">
        <v>0.416666666666667</v>
      </c>
      <c r="T4" s="54">
        <v>0.440625</v>
      </c>
      <c r="U4" s="55">
        <v>14</v>
      </c>
      <c r="V4" s="54">
        <v>0.513912037037037</v>
      </c>
      <c r="W4" s="55">
        <v>8</v>
      </c>
      <c r="X4" s="54">
        <v>0.6019444444444445</v>
      </c>
      <c r="Y4" s="55">
        <v>10</v>
      </c>
      <c r="Z4" s="54">
        <v>0.6446180555555555</v>
      </c>
      <c r="AA4" s="55">
        <v>3</v>
      </c>
      <c r="AB4" s="54">
        <v>0.7323148148148149</v>
      </c>
      <c r="AC4" s="55">
        <v>7</v>
      </c>
      <c r="AD4" s="56"/>
      <c r="AE4" s="57">
        <f t="shared" si="9"/>
        <v>0.02395833333333297</v>
      </c>
      <c r="AF4" s="57">
        <f t="shared" si="10"/>
        <v>0.07328703703703704</v>
      </c>
      <c r="AG4" s="57">
        <f t="shared" si="11"/>
        <v>0.08803240740740748</v>
      </c>
      <c r="AH4" s="57">
        <f t="shared" si="12"/>
        <v>0.04267361111111101</v>
      </c>
      <c r="AI4" s="57">
        <f t="shared" si="13"/>
        <v>0.08769675925925935</v>
      </c>
      <c r="AJ4" s="58">
        <f t="shared" si="14"/>
        <v>0.31564814814814784</v>
      </c>
      <c r="AL4" s="59"/>
      <c r="AM4" s="59"/>
      <c r="AN4" s="59"/>
      <c r="AO4" s="59"/>
      <c r="AP4" s="59"/>
      <c r="AQ4" s="58">
        <f t="shared" si="15"/>
        <v>0</v>
      </c>
      <c r="AR4" s="42">
        <v>40</v>
      </c>
      <c r="AS4" s="23" t="s">
        <v>76</v>
      </c>
    </row>
    <row r="5" spans="1:45" ht="15">
      <c r="A5" s="42">
        <v>3</v>
      </c>
      <c r="B5" s="42">
        <v>36</v>
      </c>
      <c r="D5" s="61" t="s">
        <v>66</v>
      </c>
      <c r="E5" s="61" t="s">
        <v>76</v>
      </c>
      <c r="F5" s="45">
        <f t="shared" si="0"/>
        <v>14</v>
      </c>
      <c r="G5" s="45">
        <f t="shared" si="1"/>
        <v>8</v>
      </c>
      <c r="H5" s="45">
        <f t="shared" si="2"/>
        <v>10</v>
      </c>
      <c r="I5" s="45">
        <f t="shared" si="3"/>
        <v>3</v>
      </c>
      <c r="J5" s="45">
        <f t="shared" si="4"/>
        <v>7</v>
      </c>
      <c r="K5" s="46">
        <f t="shared" si="5"/>
        <v>42</v>
      </c>
      <c r="M5" s="47">
        <f t="shared" si="6"/>
        <v>0.3236921296296292</v>
      </c>
      <c r="N5" s="48">
        <f t="shared" si="7"/>
        <v>0</v>
      </c>
      <c r="O5" s="49">
        <v>0.020833333333333332</v>
      </c>
      <c r="Q5" s="51">
        <f t="shared" si="8"/>
        <v>0.30285879629629586</v>
      </c>
      <c r="R5" s="52"/>
      <c r="S5" s="53">
        <v>0.416666666666667</v>
      </c>
      <c r="T5" s="54">
        <v>0.4377546296296296</v>
      </c>
      <c r="U5" s="55">
        <v>14</v>
      </c>
      <c r="V5" s="54">
        <v>0.5093055555555556</v>
      </c>
      <c r="W5" s="55">
        <v>8</v>
      </c>
      <c r="X5" s="54">
        <v>0.6000462962962964</v>
      </c>
      <c r="Y5" s="55">
        <v>10</v>
      </c>
      <c r="Z5" s="54">
        <v>0.6412962962962964</v>
      </c>
      <c r="AA5" s="55">
        <v>3</v>
      </c>
      <c r="AB5" s="54">
        <v>0.7403587962962962</v>
      </c>
      <c r="AC5" s="55">
        <v>7</v>
      </c>
      <c r="AD5" s="56"/>
      <c r="AE5" s="57">
        <f t="shared" si="9"/>
        <v>0.02108796296296256</v>
      </c>
      <c r="AF5" s="57">
        <f t="shared" si="10"/>
        <v>0.07155092592592599</v>
      </c>
      <c r="AG5" s="57">
        <f t="shared" si="11"/>
        <v>0.09074074074074079</v>
      </c>
      <c r="AH5" s="57">
        <f t="shared" si="12"/>
        <v>0.04125000000000001</v>
      </c>
      <c r="AI5" s="57">
        <f t="shared" si="13"/>
        <v>0.09906249999999983</v>
      </c>
      <c r="AJ5" s="58">
        <f t="shared" si="14"/>
        <v>0.3236921296296292</v>
      </c>
      <c r="AL5" s="59"/>
      <c r="AM5" s="59"/>
      <c r="AN5" s="59"/>
      <c r="AO5" s="59"/>
      <c r="AP5" s="59"/>
      <c r="AQ5" s="58">
        <f t="shared" si="15"/>
        <v>0</v>
      </c>
      <c r="AR5" s="42">
        <v>36</v>
      </c>
      <c r="AS5" s="23" t="s">
        <v>76</v>
      </c>
    </row>
    <row r="6" spans="1:45" ht="15">
      <c r="A6" s="23">
        <v>4</v>
      </c>
      <c r="B6" s="42">
        <v>34</v>
      </c>
      <c r="D6" s="62" t="s">
        <v>65</v>
      </c>
      <c r="E6" s="44" t="s">
        <v>32</v>
      </c>
      <c r="F6" s="45">
        <f t="shared" si="0"/>
        <v>14</v>
      </c>
      <c r="G6" s="45">
        <f t="shared" si="1"/>
        <v>8</v>
      </c>
      <c r="H6" s="45">
        <f t="shared" si="2"/>
        <v>10</v>
      </c>
      <c r="I6" s="45">
        <f t="shared" si="3"/>
        <v>3</v>
      </c>
      <c r="J6" s="45">
        <f t="shared" si="4"/>
        <v>7</v>
      </c>
      <c r="K6" s="46">
        <f t="shared" si="5"/>
        <v>42</v>
      </c>
      <c r="M6" s="47">
        <f t="shared" si="6"/>
        <v>0.34053240740740703</v>
      </c>
      <c r="N6" s="48">
        <f t="shared" si="7"/>
        <v>0.008440972222222204</v>
      </c>
      <c r="O6" s="49">
        <v>0.020833333333333332</v>
      </c>
      <c r="Q6" s="51">
        <f t="shared" si="8"/>
        <v>0.3112581018518515</v>
      </c>
      <c r="R6" s="52"/>
      <c r="S6" s="53">
        <v>0.416666666666667</v>
      </c>
      <c r="T6" s="54">
        <v>0.44162037037037033</v>
      </c>
      <c r="U6" s="55">
        <v>14</v>
      </c>
      <c r="V6" s="54">
        <v>0.5165046296296296</v>
      </c>
      <c r="W6" s="55">
        <v>8</v>
      </c>
      <c r="X6" s="54">
        <v>0.6078356481481482</v>
      </c>
      <c r="Y6" s="55">
        <v>10</v>
      </c>
      <c r="Z6" s="54">
        <v>0.6603703703703704</v>
      </c>
      <c r="AA6" s="55">
        <v>3</v>
      </c>
      <c r="AB6" s="54">
        <v>0.757199074074074</v>
      </c>
      <c r="AC6" s="55">
        <v>7</v>
      </c>
      <c r="AD6" s="56"/>
      <c r="AE6" s="57">
        <f t="shared" si="9"/>
        <v>0.02495370370370331</v>
      </c>
      <c r="AF6" s="57">
        <f t="shared" si="10"/>
        <v>0.07488425925925929</v>
      </c>
      <c r="AG6" s="57">
        <f t="shared" si="11"/>
        <v>0.09133101851851855</v>
      </c>
      <c r="AH6" s="57">
        <f t="shared" si="12"/>
        <v>0.05253472222222222</v>
      </c>
      <c r="AI6" s="57">
        <f t="shared" si="13"/>
        <v>0.09682870370370367</v>
      </c>
      <c r="AJ6" s="58">
        <f t="shared" si="14"/>
        <v>0.34053240740740703</v>
      </c>
      <c r="AL6" s="59">
        <f>AE6</f>
        <v>0.02495370370370331</v>
      </c>
      <c r="AM6" s="59"/>
      <c r="AN6" s="59">
        <f>AG6</f>
        <v>0.09133101851851855</v>
      </c>
      <c r="AO6" s="59">
        <f>AH6</f>
        <v>0.05253472222222222</v>
      </c>
      <c r="AP6" s="59"/>
      <c r="AQ6" s="58">
        <f t="shared" si="15"/>
        <v>0.16881944444444408</v>
      </c>
      <c r="AR6" s="60">
        <v>34</v>
      </c>
      <c r="AS6" s="60" t="s">
        <v>32</v>
      </c>
    </row>
    <row r="7" spans="1:45" ht="15">
      <c r="A7" s="42">
        <v>5</v>
      </c>
      <c r="B7" s="23">
        <v>35</v>
      </c>
      <c r="D7" s="61" t="s">
        <v>75</v>
      </c>
      <c r="E7" s="61" t="s">
        <v>76</v>
      </c>
      <c r="F7" s="45">
        <f t="shared" si="0"/>
        <v>14</v>
      </c>
      <c r="G7" s="45">
        <f t="shared" si="1"/>
        <v>8</v>
      </c>
      <c r="H7" s="45">
        <f t="shared" si="2"/>
        <v>10</v>
      </c>
      <c r="I7" s="45">
        <f t="shared" si="3"/>
        <v>3</v>
      </c>
      <c r="J7" s="45">
        <f t="shared" si="4"/>
        <v>7</v>
      </c>
      <c r="K7" s="46">
        <f t="shared" si="5"/>
        <v>42</v>
      </c>
      <c r="M7" s="47">
        <f t="shared" si="6"/>
        <v>0.3359606481481477</v>
      </c>
      <c r="N7" s="48">
        <f t="shared" si="7"/>
        <v>0</v>
      </c>
      <c r="O7" s="49">
        <v>0.020833333333333332</v>
      </c>
      <c r="Q7" s="51">
        <f t="shared" si="8"/>
        <v>0.3151273148148144</v>
      </c>
      <c r="R7" s="52"/>
      <c r="S7" s="53">
        <v>0.416666666666667</v>
      </c>
      <c r="T7" s="54">
        <v>0.44236111111111115</v>
      </c>
      <c r="U7" s="55">
        <v>14</v>
      </c>
      <c r="V7" s="54">
        <v>0.5165740740740741</v>
      </c>
      <c r="W7" s="55">
        <v>8</v>
      </c>
      <c r="X7" s="54">
        <v>0.6074537037037037</v>
      </c>
      <c r="Y7" s="55">
        <v>10</v>
      </c>
      <c r="Z7" s="54">
        <v>0.6524305555555555</v>
      </c>
      <c r="AA7" s="55">
        <v>3</v>
      </c>
      <c r="AB7" s="54">
        <v>0.7526273148148147</v>
      </c>
      <c r="AC7" s="55">
        <v>7</v>
      </c>
      <c r="AD7" s="56"/>
      <c r="AE7" s="57">
        <f t="shared" si="9"/>
        <v>0.02569444444444413</v>
      </c>
      <c r="AF7" s="57">
        <f t="shared" si="10"/>
        <v>0.07421296296296293</v>
      </c>
      <c r="AG7" s="57">
        <f t="shared" si="11"/>
        <v>0.09087962962962959</v>
      </c>
      <c r="AH7" s="57">
        <f t="shared" si="12"/>
        <v>0.04497685185185185</v>
      </c>
      <c r="AI7" s="57">
        <f t="shared" si="13"/>
        <v>0.1001967592592592</v>
      </c>
      <c r="AJ7" s="58">
        <f t="shared" si="14"/>
        <v>0.3359606481481477</v>
      </c>
      <c r="AL7" s="59"/>
      <c r="AM7" s="59"/>
      <c r="AN7" s="59"/>
      <c r="AO7" s="59"/>
      <c r="AP7" s="59"/>
      <c r="AQ7" s="58">
        <f t="shared" si="15"/>
        <v>0</v>
      </c>
      <c r="AR7" s="23">
        <v>35</v>
      </c>
      <c r="AS7" s="23" t="s">
        <v>76</v>
      </c>
    </row>
    <row r="8" spans="1:45" ht="15">
      <c r="A8" s="23">
        <v>6</v>
      </c>
      <c r="B8" s="23">
        <v>31</v>
      </c>
      <c r="D8" s="62" t="s">
        <v>62</v>
      </c>
      <c r="E8" s="44" t="s">
        <v>32</v>
      </c>
      <c r="F8" s="45">
        <f t="shared" si="0"/>
        <v>14</v>
      </c>
      <c r="G8" s="45">
        <f t="shared" si="1"/>
        <v>8</v>
      </c>
      <c r="H8" s="45">
        <f t="shared" si="2"/>
        <v>10</v>
      </c>
      <c r="I8" s="45">
        <f t="shared" si="3"/>
        <v>3</v>
      </c>
      <c r="J8" s="45">
        <f t="shared" si="4"/>
        <v>7</v>
      </c>
      <c r="K8" s="46">
        <f t="shared" si="5"/>
        <v>42</v>
      </c>
      <c r="M8" s="47">
        <f t="shared" si="6"/>
        <v>0.37181712962962926</v>
      </c>
      <c r="N8" s="48">
        <f t="shared" si="7"/>
        <v>0.009471643518518508</v>
      </c>
      <c r="O8" s="49">
        <v>0.020833333333333332</v>
      </c>
      <c r="Q8" s="51">
        <f t="shared" si="8"/>
        <v>0.3415121527777774</v>
      </c>
      <c r="R8" s="52"/>
      <c r="S8" s="53">
        <v>0.416666666666667</v>
      </c>
      <c r="T8" s="54">
        <v>0.4427314814814815</v>
      </c>
      <c r="U8" s="55">
        <v>14</v>
      </c>
      <c r="V8" s="54">
        <v>0.529537037037037</v>
      </c>
      <c r="W8" s="55">
        <v>8</v>
      </c>
      <c r="X8" s="54">
        <v>0.646712962962963</v>
      </c>
      <c r="Y8" s="55">
        <v>10</v>
      </c>
      <c r="Z8" s="54">
        <v>0.6929050925925927</v>
      </c>
      <c r="AA8" s="55">
        <v>3</v>
      </c>
      <c r="AB8" s="54">
        <v>0.7884837962962963</v>
      </c>
      <c r="AC8" s="55">
        <v>7</v>
      </c>
      <c r="AD8" s="56"/>
      <c r="AE8" s="57">
        <f t="shared" si="9"/>
        <v>0.026064814814814485</v>
      </c>
      <c r="AF8" s="57">
        <f t="shared" si="10"/>
        <v>0.08680555555555552</v>
      </c>
      <c r="AG8" s="57">
        <f t="shared" si="11"/>
        <v>0.11717592592592596</v>
      </c>
      <c r="AH8" s="57">
        <f t="shared" si="12"/>
        <v>0.04619212962962971</v>
      </c>
      <c r="AI8" s="57">
        <f t="shared" si="13"/>
        <v>0.09557870370370358</v>
      </c>
      <c r="AJ8" s="58">
        <f t="shared" si="14"/>
        <v>0.37181712962962926</v>
      </c>
      <c r="AL8" s="59">
        <f>AE8</f>
        <v>0.026064814814814485</v>
      </c>
      <c r="AM8" s="59"/>
      <c r="AN8" s="59">
        <f>AG8</f>
        <v>0.11717592592592596</v>
      </c>
      <c r="AO8" s="59">
        <f>AH8</f>
        <v>0.04619212962962971</v>
      </c>
      <c r="AP8" s="59"/>
      <c r="AQ8" s="58">
        <f t="shared" si="15"/>
        <v>0.18943287037037015</v>
      </c>
      <c r="AR8" s="63">
        <v>31</v>
      </c>
      <c r="AS8" s="60" t="s">
        <v>32</v>
      </c>
    </row>
    <row r="9" spans="1:45" ht="15">
      <c r="A9" s="42">
        <v>7</v>
      </c>
      <c r="B9" s="42">
        <v>32</v>
      </c>
      <c r="D9" s="62" t="s">
        <v>63</v>
      </c>
      <c r="E9" s="44" t="s">
        <v>32</v>
      </c>
      <c r="F9" s="45">
        <f t="shared" si="0"/>
        <v>14</v>
      </c>
      <c r="G9" s="45">
        <f t="shared" si="1"/>
        <v>8</v>
      </c>
      <c r="H9" s="45">
        <f t="shared" si="2"/>
        <v>10</v>
      </c>
      <c r="I9" s="45">
        <f t="shared" si="3"/>
        <v>3</v>
      </c>
      <c r="J9" s="45">
        <f t="shared" si="4"/>
        <v>7</v>
      </c>
      <c r="K9" s="46">
        <f t="shared" si="5"/>
        <v>42</v>
      </c>
      <c r="M9" s="47">
        <f t="shared" si="6"/>
        <v>0.411296296296296</v>
      </c>
      <c r="N9" s="48">
        <f t="shared" si="7"/>
        <v>0.014042824074074069</v>
      </c>
      <c r="O9" s="49">
        <v>0.020833333333333332</v>
      </c>
      <c r="Q9" s="51">
        <f t="shared" si="8"/>
        <v>0.3764201388888886</v>
      </c>
      <c r="R9" s="52"/>
      <c r="S9" s="53">
        <v>0.416666666666667</v>
      </c>
      <c r="T9" s="54">
        <v>0.44266203703703705</v>
      </c>
      <c r="U9" s="55">
        <v>14</v>
      </c>
      <c r="V9" s="54">
        <v>0.5326967592592592</v>
      </c>
      <c r="W9" s="55">
        <v>8</v>
      </c>
      <c r="X9" s="54">
        <v>0.6371412037037038</v>
      </c>
      <c r="Y9" s="55">
        <v>10</v>
      </c>
      <c r="Z9" s="54">
        <v>0.7219907407407408</v>
      </c>
      <c r="AA9" s="55">
        <v>3</v>
      </c>
      <c r="AB9" s="54">
        <v>0.827962962962963</v>
      </c>
      <c r="AC9" s="55">
        <v>7</v>
      </c>
      <c r="AD9" s="56"/>
      <c r="AE9" s="57">
        <f t="shared" si="9"/>
        <v>0.02599537037037003</v>
      </c>
      <c r="AF9" s="57">
        <f t="shared" si="10"/>
        <v>0.09003472222222214</v>
      </c>
      <c r="AG9" s="57">
        <f t="shared" si="11"/>
        <v>0.10444444444444456</v>
      </c>
      <c r="AH9" s="57">
        <f t="shared" si="12"/>
        <v>0.08484953703703701</v>
      </c>
      <c r="AI9" s="57">
        <f t="shared" si="13"/>
        <v>0.10597222222222225</v>
      </c>
      <c r="AJ9" s="58">
        <f t="shared" si="14"/>
        <v>0.411296296296296</v>
      </c>
      <c r="AL9" s="59"/>
      <c r="AM9" s="59">
        <f>AF9</f>
        <v>0.09003472222222214</v>
      </c>
      <c r="AN9" s="59"/>
      <c r="AO9" s="59">
        <f>AH9</f>
        <v>0.08484953703703701</v>
      </c>
      <c r="AP9" s="59">
        <f>AI9</f>
        <v>0.10597222222222225</v>
      </c>
      <c r="AQ9" s="58">
        <f t="shared" si="15"/>
        <v>0.2808564814814814</v>
      </c>
      <c r="AR9" s="60">
        <v>32</v>
      </c>
      <c r="AS9" s="60" t="s">
        <v>32</v>
      </c>
    </row>
    <row r="10" spans="1:45" ht="15">
      <c r="A10" s="23">
        <v>8</v>
      </c>
      <c r="B10" s="42">
        <v>38</v>
      </c>
      <c r="D10" s="61" t="s">
        <v>68</v>
      </c>
      <c r="E10" s="61" t="s">
        <v>76</v>
      </c>
      <c r="F10" s="45">
        <f t="shared" si="0"/>
        <v>14</v>
      </c>
      <c r="G10" s="45">
        <f t="shared" si="1"/>
        <v>8</v>
      </c>
      <c r="H10" s="45">
        <f t="shared" si="2"/>
        <v>10</v>
      </c>
      <c r="I10" s="45">
        <f t="shared" si="3"/>
        <v>3</v>
      </c>
      <c r="J10" s="45">
        <f t="shared" si="4"/>
        <v>7</v>
      </c>
      <c r="K10" s="46">
        <f t="shared" si="5"/>
        <v>42</v>
      </c>
      <c r="M10" s="47">
        <f t="shared" si="6"/>
        <v>0.41082175925925885</v>
      </c>
      <c r="N10" s="48">
        <f t="shared" si="7"/>
        <v>0</v>
      </c>
      <c r="O10" s="49">
        <v>0.020833333333333332</v>
      </c>
      <c r="Q10" s="51">
        <f t="shared" si="8"/>
        <v>0.38998842592592553</v>
      </c>
      <c r="R10" s="52"/>
      <c r="S10" s="53">
        <v>0.416666666666667</v>
      </c>
      <c r="T10" s="54">
        <v>0.4430439814814815</v>
      </c>
      <c r="U10" s="55">
        <v>14</v>
      </c>
      <c r="V10" s="54">
        <v>0.5296527777777778</v>
      </c>
      <c r="W10" s="55">
        <v>8</v>
      </c>
      <c r="X10" s="54">
        <v>0.6483680555555555</v>
      </c>
      <c r="Y10" s="55">
        <v>10</v>
      </c>
      <c r="Z10" s="54">
        <v>0.7074421296296296</v>
      </c>
      <c r="AA10" s="55">
        <v>3</v>
      </c>
      <c r="AB10" s="54">
        <v>0.8274884259259259</v>
      </c>
      <c r="AC10" s="55">
        <v>7</v>
      </c>
      <c r="AD10" s="56"/>
      <c r="AE10" s="57">
        <f t="shared" si="9"/>
        <v>0.02637731481481448</v>
      </c>
      <c r="AF10" s="57">
        <f t="shared" si="10"/>
        <v>0.08660879629629625</v>
      </c>
      <c r="AG10" s="57">
        <f t="shared" si="11"/>
        <v>0.1187152777777778</v>
      </c>
      <c r="AH10" s="57">
        <f t="shared" si="12"/>
        <v>0.05907407407407406</v>
      </c>
      <c r="AI10" s="57">
        <f t="shared" si="13"/>
        <v>0.12004629629629626</v>
      </c>
      <c r="AJ10" s="58">
        <f t="shared" si="14"/>
        <v>0.41082175925925885</v>
      </c>
      <c r="AL10" s="59"/>
      <c r="AM10" s="59"/>
      <c r="AN10" s="59"/>
      <c r="AO10" s="59"/>
      <c r="AP10" s="59"/>
      <c r="AQ10" s="58">
        <f t="shared" si="15"/>
        <v>0</v>
      </c>
      <c r="AR10" s="42">
        <v>38</v>
      </c>
      <c r="AS10" s="23" t="s">
        <v>76</v>
      </c>
    </row>
    <row r="11" spans="1:45" ht="15">
      <c r="A11" s="42">
        <v>9</v>
      </c>
      <c r="B11" s="23">
        <v>41</v>
      </c>
      <c r="D11" s="61" t="s">
        <v>71</v>
      </c>
      <c r="E11" s="61" t="s">
        <v>76</v>
      </c>
      <c r="F11" s="45">
        <f t="shared" si="0"/>
        <v>14</v>
      </c>
      <c r="G11" s="45">
        <f t="shared" si="1"/>
        <v>8</v>
      </c>
      <c r="H11" s="45">
        <f t="shared" si="2"/>
        <v>10</v>
      </c>
      <c r="I11" s="45">
        <f t="shared" si="3"/>
        <v>3</v>
      </c>
      <c r="J11" s="45">
        <f t="shared" si="4"/>
        <v>7</v>
      </c>
      <c r="K11" s="46">
        <f t="shared" si="5"/>
        <v>42</v>
      </c>
      <c r="M11" s="47">
        <f t="shared" si="6"/>
        <v>0.41587962962962927</v>
      </c>
      <c r="N11" s="48">
        <f t="shared" si="7"/>
        <v>0</v>
      </c>
      <c r="O11" s="49">
        <v>0.020833333333333332</v>
      </c>
      <c r="Q11" s="51">
        <f t="shared" si="8"/>
        <v>0.39504629629629595</v>
      </c>
      <c r="R11" s="52"/>
      <c r="S11" s="53">
        <v>0.416666666666667</v>
      </c>
      <c r="T11" s="54">
        <v>0.4432638888888889</v>
      </c>
      <c r="U11" s="55">
        <v>14</v>
      </c>
      <c r="V11" s="54">
        <v>0.5395949074074075</v>
      </c>
      <c r="W11" s="55">
        <v>8</v>
      </c>
      <c r="X11" s="54">
        <v>0.6742245370370371</v>
      </c>
      <c r="Y11" s="55">
        <v>10</v>
      </c>
      <c r="Z11" s="54">
        <v>0.735925925925926</v>
      </c>
      <c r="AA11" s="55">
        <v>3</v>
      </c>
      <c r="AB11" s="54">
        <v>0.8325462962962963</v>
      </c>
      <c r="AC11" s="55">
        <v>7</v>
      </c>
      <c r="AD11" s="56"/>
      <c r="AE11" s="57">
        <f t="shared" si="9"/>
        <v>0.026597222222221883</v>
      </c>
      <c r="AF11" s="57">
        <f t="shared" si="10"/>
        <v>0.09633101851851855</v>
      </c>
      <c r="AG11" s="57">
        <f t="shared" si="11"/>
        <v>0.13462962962962965</v>
      </c>
      <c r="AH11" s="57">
        <f t="shared" si="12"/>
        <v>0.061701388888888875</v>
      </c>
      <c r="AI11" s="57">
        <f t="shared" si="13"/>
        <v>0.0966203703703703</v>
      </c>
      <c r="AJ11" s="58">
        <f t="shared" si="14"/>
        <v>0.41587962962962927</v>
      </c>
      <c r="AL11" s="59"/>
      <c r="AM11" s="59"/>
      <c r="AN11" s="59"/>
      <c r="AO11" s="59"/>
      <c r="AP11" s="59"/>
      <c r="AQ11" s="58">
        <f t="shared" si="15"/>
        <v>0</v>
      </c>
      <c r="AR11" s="23">
        <v>41</v>
      </c>
      <c r="AS11" s="23" t="s">
        <v>76</v>
      </c>
    </row>
    <row r="12" spans="1:45" ht="15">
      <c r="A12" s="23">
        <v>10</v>
      </c>
      <c r="B12" s="42">
        <v>20</v>
      </c>
      <c r="C12" s="42"/>
      <c r="D12" s="62" t="s">
        <v>51</v>
      </c>
      <c r="E12" s="44" t="s">
        <v>32</v>
      </c>
      <c r="F12" s="45">
        <f t="shared" si="0"/>
        <v>14</v>
      </c>
      <c r="G12" s="45">
        <f t="shared" si="1"/>
        <v>8</v>
      </c>
      <c r="H12" s="45">
        <f t="shared" si="2"/>
        <v>10</v>
      </c>
      <c r="I12" s="45">
        <f t="shared" si="3"/>
        <v>3</v>
      </c>
      <c r="J12" s="45">
        <f t="shared" si="4"/>
        <v>5</v>
      </c>
      <c r="K12" s="46">
        <f t="shared" si="5"/>
        <v>40</v>
      </c>
      <c r="M12" s="47">
        <f t="shared" si="6"/>
        <v>0.4158564814814811</v>
      </c>
      <c r="N12" s="48">
        <f t="shared" si="7"/>
        <v>0.013781828703703682</v>
      </c>
      <c r="O12" s="49">
        <v>0.020833333333333332</v>
      </c>
      <c r="P12" s="49"/>
      <c r="Q12" s="51">
        <f t="shared" si="8"/>
        <v>0.38124131944444406</v>
      </c>
      <c r="R12" s="52"/>
      <c r="S12" s="53">
        <v>0.416666666666667</v>
      </c>
      <c r="T12" s="54">
        <v>0.4446527777777778</v>
      </c>
      <c r="U12" s="55">
        <v>14</v>
      </c>
      <c r="V12" s="54">
        <v>0.5529398148148148</v>
      </c>
      <c r="W12" s="55">
        <v>8</v>
      </c>
      <c r="X12" s="54">
        <v>0.6923032407407407</v>
      </c>
      <c r="Y12" s="55">
        <v>10</v>
      </c>
      <c r="Z12" s="54">
        <v>0.7413425925925926</v>
      </c>
      <c r="AA12" s="55">
        <v>3</v>
      </c>
      <c r="AB12" s="54">
        <v>0.8325231481481481</v>
      </c>
      <c r="AC12" s="55">
        <v>5</v>
      </c>
      <c r="AD12" s="56"/>
      <c r="AE12" s="57">
        <f t="shared" si="9"/>
        <v>0.027986111111110767</v>
      </c>
      <c r="AF12" s="57">
        <f t="shared" si="10"/>
        <v>0.10828703703703701</v>
      </c>
      <c r="AG12" s="57">
        <f t="shared" si="11"/>
        <v>0.13936342592592588</v>
      </c>
      <c r="AH12" s="57">
        <f t="shared" si="12"/>
        <v>0.04903935185185193</v>
      </c>
      <c r="AI12" s="57">
        <f t="shared" si="13"/>
        <v>0.09118055555555549</v>
      </c>
      <c r="AJ12" s="58">
        <f t="shared" si="14"/>
        <v>0.4158564814814811</v>
      </c>
      <c r="AK12" s="42"/>
      <c r="AL12" s="59">
        <f>AE12</f>
        <v>0.027986111111110767</v>
      </c>
      <c r="AM12" s="59">
        <f>AF12</f>
        <v>0.10828703703703701</v>
      </c>
      <c r="AN12" s="59">
        <f>AG12</f>
        <v>0.13936342592592588</v>
      </c>
      <c r="AO12" s="59"/>
      <c r="AP12" s="59"/>
      <c r="AQ12" s="58">
        <f t="shared" si="15"/>
        <v>0.27563657407407366</v>
      </c>
      <c r="AR12" s="60">
        <v>20</v>
      </c>
      <c r="AS12" s="60" t="s">
        <v>32</v>
      </c>
    </row>
    <row r="13" spans="1:45" ht="15">
      <c r="A13" s="42">
        <v>11</v>
      </c>
      <c r="B13" s="23">
        <v>33</v>
      </c>
      <c r="D13" s="62" t="s">
        <v>64</v>
      </c>
      <c r="E13" s="44" t="s">
        <v>32</v>
      </c>
      <c r="F13" s="45">
        <f t="shared" si="0"/>
        <v>14</v>
      </c>
      <c r="G13" s="45">
        <f t="shared" si="1"/>
        <v>8</v>
      </c>
      <c r="H13" s="45">
        <f t="shared" si="2"/>
        <v>10</v>
      </c>
      <c r="I13" s="45">
        <f t="shared" si="3"/>
        <v>3</v>
      </c>
      <c r="J13" s="45">
        <f t="shared" si="4"/>
        <v>5</v>
      </c>
      <c r="K13" s="46">
        <f t="shared" si="5"/>
        <v>40</v>
      </c>
      <c r="M13" s="47">
        <f t="shared" si="6"/>
        <v>0.41369212962962926</v>
      </c>
      <c r="N13" s="48">
        <f t="shared" si="7"/>
        <v>0.013471064814814802</v>
      </c>
      <c r="O13" s="49"/>
      <c r="Q13" s="51">
        <f t="shared" si="8"/>
        <v>0.40022106481481445</v>
      </c>
      <c r="R13" s="52"/>
      <c r="S13" s="53">
        <v>0.416666666666667</v>
      </c>
      <c r="T13" s="54">
        <v>0.4421643518518519</v>
      </c>
      <c r="U13" s="55">
        <v>14</v>
      </c>
      <c r="V13" s="54">
        <v>0.5393634259259259</v>
      </c>
      <c r="W13" s="55">
        <v>8</v>
      </c>
      <c r="X13" s="54">
        <v>0.669375</v>
      </c>
      <c r="Y13" s="55">
        <v>10</v>
      </c>
      <c r="Z13" s="54">
        <v>0.7164467592592593</v>
      </c>
      <c r="AA13" s="55">
        <v>3</v>
      </c>
      <c r="AB13" s="54">
        <v>0.8303587962962963</v>
      </c>
      <c r="AC13" s="55">
        <v>5</v>
      </c>
      <c r="AD13" s="56"/>
      <c r="AE13" s="57">
        <f t="shared" si="9"/>
        <v>0.02549768518518486</v>
      </c>
      <c r="AF13" s="57">
        <f t="shared" si="10"/>
        <v>0.09719907407407402</v>
      </c>
      <c r="AG13" s="57">
        <f t="shared" si="11"/>
        <v>0.13001157407407415</v>
      </c>
      <c r="AH13" s="57">
        <f t="shared" si="12"/>
        <v>0.047071759259259216</v>
      </c>
      <c r="AI13" s="57">
        <f t="shared" si="13"/>
        <v>0.113912037037037</v>
      </c>
      <c r="AJ13" s="58">
        <f t="shared" si="14"/>
        <v>0.41369212962962926</v>
      </c>
      <c r="AL13" s="59">
        <f>AE13</f>
        <v>0.02549768518518486</v>
      </c>
      <c r="AM13" s="59"/>
      <c r="AN13" s="59">
        <f>AG13</f>
        <v>0.13001157407407415</v>
      </c>
      <c r="AO13" s="59"/>
      <c r="AP13" s="59">
        <f>AI13</f>
        <v>0.113912037037037</v>
      </c>
      <c r="AQ13" s="58">
        <f t="shared" si="15"/>
        <v>0.269421296296296</v>
      </c>
      <c r="AR13" s="63">
        <v>33</v>
      </c>
      <c r="AS13" s="60" t="s">
        <v>32</v>
      </c>
    </row>
    <row r="14" spans="1:45" ht="15">
      <c r="A14" s="23">
        <v>12</v>
      </c>
      <c r="B14" s="23">
        <v>27</v>
      </c>
      <c r="D14" s="62" t="s">
        <v>58</v>
      </c>
      <c r="E14" s="44" t="s">
        <v>32</v>
      </c>
      <c r="F14" s="45">
        <f t="shared" si="0"/>
        <v>14</v>
      </c>
      <c r="G14" s="45">
        <f t="shared" si="1"/>
        <v>8</v>
      </c>
      <c r="H14" s="45">
        <f t="shared" si="2"/>
        <v>10</v>
      </c>
      <c r="I14" s="45">
        <f t="shared" si="3"/>
        <v>0</v>
      </c>
      <c r="J14" s="45">
        <f t="shared" si="4"/>
        <v>7</v>
      </c>
      <c r="K14" s="46">
        <f t="shared" si="5"/>
        <v>39</v>
      </c>
      <c r="M14" s="47">
        <f t="shared" si="6"/>
        <v>0.40068287037037004</v>
      </c>
      <c r="N14" s="48">
        <f t="shared" si="7"/>
        <v>0.01052199074074072</v>
      </c>
      <c r="O14" s="49">
        <v>0.020833333333333332</v>
      </c>
      <c r="Q14" s="51">
        <f t="shared" si="8"/>
        <v>0.369327546296296</v>
      </c>
      <c r="R14" s="52"/>
      <c r="S14" s="53">
        <v>0.416666666666667</v>
      </c>
      <c r="T14" s="54">
        <v>0.4449652777777778</v>
      </c>
      <c r="U14" s="55">
        <v>14</v>
      </c>
      <c r="V14" s="54">
        <v>0.537962962962963</v>
      </c>
      <c r="W14" s="55">
        <v>8</v>
      </c>
      <c r="X14" s="54">
        <v>0.6694675925925927</v>
      </c>
      <c r="Y14" s="55">
        <v>10</v>
      </c>
      <c r="Z14" s="54">
        <v>0.7201041666666667</v>
      </c>
      <c r="AA14" s="55">
        <v>0</v>
      </c>
      <c r="AB14" s="54">
        <v>0.817349537037037</v>
      </c>
      <c r="AC14" s="55">
        <v>7</v>
      </c>
      <c r="AD14" s="56"/>
      <c r="AE14" s="57">
        <f t="shared" si="9"/>
        <v>0.02829861111111076</v>
      </c>
      <c r="AF14" s="57">
        <f t="shared" si="10"/>
        <v>0.0929976851851852</v>
      </c>
      <c r="AG14" s="57">
        <f t="shared" si="11"/>
        <v>0.13150462962962972</v>
      </c>
      <c r="AH14" s="57">
        <f t="shared" si="12"/>
        <v>0.05063657407407396</v>
      </c>
      <c r="AI14" s="57">
        <f t="shared" si="13"/>
        <v>0.0972453703703704</v>
      </c>
      <c r="AJ14" s="58">
        <f t="shared" si="14"/>
        <v>0.40068287037037004</v>
      </c>
      <c r="AL14" s="59">
        <f>AE14</f>
        <v>0.02829861111111076</v>
      </c>
      <c r="AM14" s="59"/>
      <c r="AN14" s="59">
        <f>AG14</f>
        <v>0.13150462962962972</v>
      </c>
      <c r="AO14" s="59">
        <f>AH14</f>
        <v>0.05063657407407396</v>
      </c>
      <c r="AP14" s="59"/>
      <c r="AQ14" s="58">
        <f t="shared" si="15"/>
        <v>0.21043981481481444</v>
      </c>
      <c r="AR14" s="63">
        <v>27</v>
      </c>
      <c r="AS14" s="60" t="s">
        <v>32</v>
      </c>
    </row>
    <row r="15" spans="1:45" ht="15">
      <c r="A15" s="42">
        <v>13</v>
      </c>
      <c r="B15" s="42">
        <v>22</v>
      </c>
      <c r="D15" s="62" t="s">
        <v>53</v>
      </c>
      <c r="E15" s="44" t="s">
        <v>32</v>
      </c>
      <c r="F15" s="45">
        <f t="shared" si="0"/>
        <v>14</v>
      </c>
      <c r="G15" s="45">
        <f t="shared" si="1"/>
        <v>8</v>
      </c>
      <c r="H15" s="45">
        <f t="shared" si="2"/>
        <v>10</v>
      </c>
      <c r="I15" s="45">
        <f t="shared" si="3"/>
        <v>3</v>
      </c>
      <c r="J15" s="45">
        <f t="shared" si="4"/>
        <v>4</v>
      </c>
      <c r="K15" s="46">
        <f t="shared" si="5"/>
        <v>39</v>
      </c>
      <c r="M15" s="47">
        <f t="shared" si="6"/>
        <v>0.41518518518518494</v>
      </c>
      <c r="N15" s="48">
        <f t="shared" si="7"/>
        <v>0.008481481481481465</v>
      </c>
      <c r="O15" s="49">
        <v>0.020833333333333332</v>
      </c>
      <c r="Q15" s="51">
        <f t="shared" si="8"/>
        <v>0.38587037037037014</v>
      </c>
      <c r="R15" s="52"/>
      <c r="S15" s="53">
        <v>0.416666666666667</v>
      </c>
      <c r="T15" s="54">
        <v>0.44875</v>
      </c>
      <c r="U15" s="55">
        <v>14</v>
      </c>
      <c r="V15" s="54">
        <v>0.5646643518518518</v>
      </c>
      <c r="W15" s="55">
        <v>8</v>
      </c>
      <c r="X15" s="54">
        <v>0.7022106481481482</v>
      </c>
      <c r="Y15" s="55">
        <v>10</v>
      </c>
      <c r="Z15" s="54">
        <v>0.7552546296296296</v>
      </c>
      <c r="AA15" s="55">
        <v>3</v>
      </c>
      <c r="AB15" s="54">
        <v>0.831851851851852</v>
      </c>
      <c r="AC15" s="55">
        <v>4</v>
      </c>
      <c r="AD15" s="56"/>
      <c r="AE15" s="57">
        <f t="shared" si="9"/>
        <v>0.032083333333332964</v>
      </c>
      <c r="AF15" s="57">
        <f t="shared" si="10"/>
        <v>0.11591435185185184</v>
      </c>
      <c r="AG15" s="57">
        <f t="shared" si="11"/>
        <v>0.13754629629629633</v>
      </c>
      <c r="AH15" s="57">
        <f t="shared" si="12"/>
        <v>0.053043981481481484</v>
      </c>
      <c r="AI15" s="57">
        <f t="shared" si="13"/>
        <v>0.07659722222222232</v>
      </c>
      <c r="AJ15" s="58">
        <f t="shared" si="14"/>
        <v>0.41518518518518494</v>
      </c>
      <c r="AL15" s="59">
        <f>AE15</f>
        <v>0.032083333333332964</v>
      </c>
      <c r="AM15" s="59"/>
      <c r="AN15" s="59">
        <f>AG15</f>
        <v>0.13754629629629633</v>
      </c>
      <c r="AO15" s="59"/>
      <c r="AP15" s="59"/>
      <c r="AQ15" s="58">
        <f t="shared" si="15"/>
        <v>0.1696296296296293</v>
      </c>
      <c r="AR15" s="60">
        <v>22</v>
      </c>
      <c r="AS15" s="60" t="s">
        <v>32</v>
      </c>
    </row>
    <row r="16" spans="1:45" ht="15">
      <c r="A16" s="23">
        <v>14</v>
      </c>
      <c r="B16" s="23">
        <v>39</v>
      </c>
      <c r="D16" s="61" t="s">
        <v>69</v>
      </c>
      <c r="E16" s="61" t="s">
        <v>76</v>
      </c>
      <c r="F16" s="45">
        <f t="shared" si="0"/>
        <v>14</v>
      </c>
      <c r="G16" s="45">
        <f t="shared" si="1"/>
        <v>8</v>
      </c>
      <c r="H16" s="45">
        <f t="shared" si="2"/>
        <v>10</v>
      </c>
      <c r="I16" s="45">
        <f t="shared" si="3"/>
        <v>2</v>
      </c>
      <c r="J16" s="45">
        <f t="shared" si="4"/>
        <v>5</v>
      </c>
      <c r="K16" s="46">
        <f t="shared" si="5"/>
        <v>39</v>
      </c>
      <c r="M16" s="47">
        <f t="shared" si="6"/>
        <v>0.4152893518518515</v>
      </c>
      <c r="N16" s="48">
        <f t="shared" si="7"/>
        <v>0</v>
      </c>
      <c r="O16" s="49">
        <v>0.020833333333333332</v>
      </c>
      <c r="Q16" s="51">
        <f t="shared" si="8"/>
        <v>0.3944560185185182</v>
      </c>
      <c r="R16" s="52"/>
      <c r="S16" s="53">
        <v>0.416666666666667</v>
      </c>
      <c r="T16" s="54">
        <v>0.44349537037037035</v>
      </c>
      <c r="U16" s="55">
        <v>14</v>
      </c>
      <c r="V16" s="54">
        <v>0.546724537037037</v>
      </c>
      <c r="W16" s="55">
        <v>8</v>
      </c>
      <c r="X16" s="54">
        <v>0.6776273148148149</v>
      </c>
      <c r="Y16" s="55">
        <v>10</v>
      </c>
      <c r="Z16" s="54">
        <v>0.7283796296296297</v>
      </c>
      <c r="AA16" s="55">
        <v>2</v>
      </c>
      <c r="AB16" s="54">
        <v>0.8319560185185185</v>
      </c>
      <c r="AC16" s="55">
        <v>5</v>
      </c>
      <c r="AD16" s="56"/>
      <c r="AE16" s="57">
        <f t="shared" si="9"/>
        <v>0.026828703703703327</v>
      </c>
      <c r="AF16" s="57">
        <f t="shared" si="10"/>
        <v>0.1032291666666667</v>
      </c>
      <c r="AG16" s="57">
        <f t="shared" si="11"/>
        <v>0.1309027777777778</v>
      </c>
      <c r="AH16" s="57">
        <f t="shared" si="12"/>
        <v>0.05075231481481479</v>
      </c>
      <c r="AI16" s="57">
        <f t="shared" si="13"/>
        <v>0.10357638888888887</v>
      </c>
      <c r="AJ16" s="58">
        <f t="shared" si="14"/>
        <v>0.4152893518518515</v>
      </c>
      <c r="AL16" s="59"/>
      <c r="AM16" s="59"/>
      <c r="AN16" s="59"/>
      <c r="AO16" s="59"/>
      <c r="AP16" s="59"/>
      <c r="AQ16" s="58">
        <f t="shared" si="15"/>
        <v>0</v>
      </c>
      <c r="AR16" s="23">
        <v>39</v>
      </c>
      <c r="AS16" s="23" t="s">
        <v>76</v>
      </c>
    </row>
    <row r="17" spans="1:45" ht="15">
      <c r="A17" s="42">
        <v>15</v>
      </c>
      <c r="B17" s="23">
        <v>37</v>
      </c>
      <c r="D17" s="61" t="s">
        <v>67</v>
      </c>
      <c r="E17" s="61" t="s">
        <v>76</v>
      </c>
      <c r="F17" s="45">
        <f t="shared" si="0"/>
        <v>14</v>
      </c>
      <c r="G17" s="45">
        <f t="shared" si="1"/>
        <v>8</v>
      </c>
      <c r="H17" s="45">
        <f t="shared" si="2"/>
        <v>9</v>
      </c>
      <c r="I17" s="45">
        <f t="shared" si="3"/>
        <v>3</v>
      </c>
      <c r="J17" s="45">
        <f t="shared" si="4"/>
        <v>4</v>
      </c>
      <c r="K17" s="46">
        <f t="shared" si="5"/>
        <v>38</v>
      </c>
      <c r="M17" s="47">
        <f t="shared" si="6"/>
        <v>0.4148495370370367</v>
      </c>
      <c r="N17" s="48">
        <f t="shared" si="7"/>
        <v>0</v>
      </c>
      <c r="O17" s="49">
        <v>0.020833333333333332</v>
      </c>
      <c r="Q17" s="51">
        <f t="shared" si="8"/>
        <v>0.3940162037037034</v>
      </c>
      <c r="R17" s="52"/>
      <c r="S17" s="53">
        <v>0.416666666666667</v>
      </c>
      <c r="T17" s="54">
        <v>0.441875</v>
      </c>
      <c r="U17" s="55">
        <v>14</v>
      </c>
      <c r="V17" s="54">
        <v>0.5471296296296296</v>
      </c>
      <c r="W17" s="55">
        <v>8</v>
      </c>
      <c r="X17" s="54">
        <v>0.6921064814814816</v>
      </c>
      <c r="Y17" s="55">
        <v>9</v>
      </c>
      <c r="Z17" s="54">
        <v>0.7543402777777778</v>
      </c>
      <c r="AA17" s="55">
        <v>3</v>
      </c>
      <c r="AB17" s="54">
        <v>0.8315162037037037</v>
      </c>
      <c r="AC17" s="55">
        <v>4</v>
      </c>
      <c r="AD17" s="56"/>
      <c r="AE17" s="57">
        <f t="shared" si="9"/>
        <v>0.025208333333333</v>
      </c>
      <c r="AF17" s="57">
        <f t="shared" si="10"/>
        <v>0.10525462962962961</v>
      </c>
      <c r="AG17" s="57">
        <f t="shared" si="11"/>
        <v>0.14497685185185194</v>
      </c>
      <c r="AH17" s="57">
        <f t="shared" si="12"/>
        <v>0.06223379629629622</v>
      </c>
      <c r="AI17" s="57">
        <f t="shared" si="13"/>
        <v>0.07717592592592593</v>
      </c>
      <c r="AJ17" s="58">
        <f t="shared" si="14"/>
        <v>0.4148495370370367</v>
      </c>
      <c r="AL17" s="59"/>
      <c r="AM17" s="59"/>
      <c r="AN17" s="59"/>
      <c r="AO17" s="59"/>
      <c r="AP17" s="59"/>
      <c r="AQ17" s="58">
        <f t="shared" si="15"/>
        <v>0</v>
      </c>
      <c r="AR17" s="23">
        <v>37</v>
      </c>
      <c r="AS17" s="23" t="s">
        <v>76</v>
      </c>
    </row>
    <row r="18" spans="1:45" ht="15">
      <c r="A18" s="23">
        <v>16</v>
      </c>
      <c r="B18" s="42">
        <v>44</v>
      </c>
      <c r="D18" s="64" t="s">
        <v>74</v>
      </c>
      <c r="E18" s="61" t="s">
        <v>76</v>
      </c>
      <c r="F18" s="45">
        <f t="shared" si="0"/>
        <v>14</v>
      </c>
      <c r="G18" s="45">
        <f t="shared" si="1"/>
        <v>8</v>
      </c>
      <c r="H18" s="45">
        <f t="shared" si="2"/>
        <v>10</v>
      </c>
      <c r="I18" s="45">
        <f t="shared" si="3"/>
        <v>2</v>
      </c>
      <c r="J18" s="45">
        <f t="shared" si="4"/>
        <v>3</v>
      </c>
      <c r="K18" s="46">
        <f t="shared" si="5"/>
        <v>37</v>
      </c>
      <c r="M18" s="47">
        <f t="shared" si="6"/>
        <v>0.40390046296296295</v>
      </c>
      <c r="N18" s="48">
        <f t="shared" si="7"/>
        <v>0</v>
      </c>
      <c r="Q18" s="51">
        <f t="shared" si="8"/>
        <v>0.40390046296296295</v>
      </c>
      <c r="R18" s="52"/>
      <c r="S18" s="53">
        <v>0.4166666666666667</v>
      </c>
      <c r="T18" s="54">
        <v>0.4432986111111111</v>
      </c>
      <c r="U18" s="55">
        <v>14</v>
      </c>
      <c r="V18" s="54">
        <v>0.5555208333333334</v>
      </c>
      <c r="W18" s="55">
        <v>8</v>
      </c>
      <c r="X18" s="54">
        <v>0.7073726851851853</v>
      </c>
      <c r="Y18" s="55">
        <v>10</v>
      </c>
      <c r="Z18" s="54">
        <v>0.7508564814814815</v>
      </c>
      <c r="AA18" s="55">
        <v>2</v>
      </c>
      <c r="AB18" s="54">
        <v>0.8205671296296296</v>
      </c>
      <c r="AC18" s="55">
        <v>3</v>
      </c>
      <c r="AD18" s="56"/>
      <c r="AE18" s="57">
        <f t="shared" si="9"/>
        <v>0.02663194444444439</v>
      </c>
      <c r="AF18" s="57">
        <f t="shared" si="10"/>
        <v>0.11222222222222228</v>
      </c>
      <c r="AG18" s="57">
        <f t="shared" si="11"/>
        <v>0.1518518518518519</v>
      </c>
      <c r="AH18" s="57">
        <f t="shared" si="12"/>
        <v>0.043483796296296284</v>
      </c>
      <c r="AI18" s="57">
        <f t="shared" si="13"/>
        <v>0.06971064814814809</v>
      </c>
      <c r="AJ18" s="58">
        <f t="shared" si="14"/>
        <v>0.40390046296296295</v>
      </c>
      <c r="AL18" s="59"/>
      <c r="AM18" s="59"/>
      <c r="AN18" s="59"/>
      <c r="AO18" s="59"/>
      <c r="AP18" s="59"/>
      <c r="AQ18" s="58">
        <f t="shared" si="15"/>
        <v>0</v>
      </c>
      <c r="AR18" s="42">
        <v>44</v>
      </c>
      <c r="AS18" s="23" t="s">
        <v>76</v>
      </c>
    </row>
    <row r="19" spans="1:45" ht="15">
      <c r="A19" s="42">
        <v>17</v>
      </c>
      <c r="B19" s="23">
        <v>43</v>
      </c>
      <c r="D19" s="64" t="s">
        <v>73</v>
      </c>
      <c r="E19" s="61" t="s">
        <v>76</v>
      </c>
      <c r="F19" s="45">
        <f t="shared" si="0"/>
        <v>14</v>
      </c>
      <c r="G19" s="45">
        <f t="shared" si="1"/>
        <v>8</v>
      </c>
      <c r="H19" s="45">
        <f t="shared" si="2"/>
        <v>10</v>
      </c>
      <c r="I19" s="45">
        <f t="shared" si="3"/>
        <v>2</v>
      </c>
      <c r="J19" s="45">
        <f t="shared" si="4"/>
        <v>3</v>
      </c>
      <c r="K19" s="46">
        <f t="shared" si="5"/>
        <v>37</v>
      </c>
      <c r="M19" s="47">
        <f t="shared" si="6"/>
        <v>0.4052314814814811</v>
      </c>
      <c r="N19" s="48">
        <f t="shared" si="7"/>
        <v>0</v>
      </c>
      <c r="O19" s="49"/>
      <c r="Q19" s="51">
        <f t="shared" si="8"/>
        <v>0.4052314814814811</v>
      </c>
      <c r="R19" s="52"/>
      <c r="S19" s="53">
        <v>0.416666666666667</v>
      </c>
      <c r="T19" s="54">
        <v>0.4431481481481481</v>
      </c>
      <c r="U19" s="55">
        <v>14</v>
      </c>
      <c r="V19" s="54">
        <v>0.5555671296296296</v>
      </c>
      <c r="W19" s="55">
        <v>8</v>
      </c>
      <c r="X19" s="54">
        <v>0.7065972222222222</v>
      </c>
      <c r="Y19" s="55">
        <v>10</v>
      </c>
      <c r="Z19" s="54">
        <v>0.7507407407407407</v>
      </c>
      <c r="AA19" s="55">
        <v>2</v>
      </c>
      <c r="AB19" s="54">
        <v>0.8218981481481481</v>
      </c>
      <c r="AC19" s="55">
        <v>3</v>
      </c>
      <c r="AD19" s="56"/>
      <c r="AE19" s="57">
        <f t="shared" si="9"/>
        <v>0.026481481481481106</v>
      </c>
      <c r="AF19" s="57">
        <f t="shared" si="10"/>
        <v>0.1124189814814815</v>
      </c>
      <c r="AG19" s="57">
        <f t="shared" si="11"/>
        <v>0.1510300925925926</v>
      </c>
      <c r="AH19" s="57">
        <f t="shared" si="12"/>
        <v>0.0441435185185185</v>
      </c>
      <c r="AI19" s="57">
        <f t="shared" si="13"/>
        <v>0.07115740740740739</v>
      </c>
      <c r="AJ19" s="58">
        <f t="shared" si="14"/>
        <v>0.4052314814814811</v>
      </c>
      <c r="AL19" s="59"/>
      <c r="AM19" s="59"/>
      <c r="AN19" s="59"/>
      <c r="AO19" s="59"/>
      <c r="AP19" s="59"/>
      <c r="AQ19" s="58">
        <f t="shared" si="15"/>
        <v>0</v>
      </c>
      <c r="AR19" s="23">
        <v>43</v>
      </c>
      <c r="AS19" s="23" t="s">
        <v>76</v>
      </c>
    </row>
    <row r="20" spans="1:45" ht="15">
      <c r="A20" s="42">
        <v>18</v>
      </c>
      <c r="B20" s="23">
        <v>21</v>
      </c>
      <c r="D20" s="62" t="s">
        <v>52</v>
      </c>
      <c r="E20" s="44" t="s">
        <v>32</v>
      </c>
      <c r="F20" s="45">
        <f t="shared" si="0"/>
        <v>14</v>
      </c>
      <c r="G20" s="45">
        <f t="shared" si="1"/>
        <v>8</v>
      </c>
      <c r="H20" s="45">
        <f t="shared" si="2"/>
        <v>9</v>
      </c>
      <c r="I20" s="45">
        <f t="shared" si="3"/>
        <v>2</v>
      </c>
      <c r="J20" s="45">
        <f t="shared" si="4"/>
        <v>4</v>
      </c>
      <c r="K20" s="46">
        <f t="shared" si="5"/>
        <v>37</v>
      </c>
      <c r="M20" s="47">
        <f t="shared" si="6"/>
        <v>0.41863425925925885</v>
      </c>
      <c r="N20" s="48">
        <f t="shared" si="7"/>
        <v>0.008309027777777773</v>
      </c>
      <c r="O20" s="49"/>
      <c r="Q20" s="51">
        <f t="shared" si="8"/>
        <v>0.4103252314814811</v>
      </c>
      <c r="R20" s="52"/>
      <c r="S20" s="53">
        <v>0.416666666666667</v>
      </c>
      <c r="T20" s="54">
        <v>0.44440972222222225</v>
      </c>
      <c r="U20" s="55">
        <v>14</v>
      </c>
      <c r="V20" s="54">
        <v>0.5883449074074074</v>
      </c>
      <c r="W20" s="55">
        <v>8</v>
      </c>
      <c r="X20" s="54">
        <v>0.7181481481481482</v>
      </c>
      <c r="Y20" s="55">
        <v>9</v>
      </c>
      <c r="Z20" s="54">
        <v>0.7545254629629629</v>
      </c>
      <c r="AA20" s="55">
        <v>2</v>
      </c>
      <c r="AB20" s="54">
        <v>0.8353009259259259</v>
      </c>
      <c r="AC20" s="55">
        <v>4</v>
      </c>
      <c r="AD20" s="56"/>
      <c r="AE20" s="57">
        <f t="shared" si="9"/>
        <v>0.02774305555555523</v>
      </c>
      <c r="AF20" s="57">
        <f t="shared" si="10"/>
        <v>0.14393518518518517</v>
      </c>
      <c r="AG20" s="57">
        <f t="shared" si="11"/>
        <v>0.1298032407407408</v>
      </c>
      <c r="AH20" s="57">
        <f t="shared" si="12"/>
        <v>0.036377314814814654</v>
      </c>
      <c r="AI20" s="57">
        <f t="shared" si="13"/>
        <v>0.08077546296296301</v>
      </c>
      <c r="AJ20" s="58">
        <f t="shared" si="14"/>
        <v>0.41863425925925885</v>
      </c>
      <c r="AL20" s="59"/>
      <c r="AM20" s="59"/>
      <c r="AN20" s="59">
        <f>AG20</f>
        <v>0.1298032407407408</v>
      </c>
      <c r="AO20" s="59">
        <f>AH20</f>
        <v>0.036377314814814654</v>
      </c>
      <c r="AP20" s="59"/>
      <c r="AQ20" s="58">
        <f t="shared" si="15"/>
        <v>0.16618055555555544</v>
      </c>
      <c r="AR20" s="63">
        <v>21</v>
      </c>
      <c r="AS20" s="60" t="s">
        <v>32</v>
      </c>
    </row>
    <row r="21" spans="1:45" ht="15">
      <c r="A21" s="23">
        <v>19</v>
      </c>
      <c r="B21" s="42">
        <v>42</v>
      </c>
      <c r="D21" s="61" t="s">
        <v>72</v>
      </c>
      <c r="E21" s="61" t="s">
        <v>76</v>
      </c>
      <c r="F21" s="45">
        <f t="shared" si="0"/>
        <v>14</v>
      </c>
      <c r="G21" s="45">
        <f t="shared" si="1"/>
        <v>8</v>
      </c>
      <c r="H21" s="45">
        <f t="shared" si="2"/>
        <v>10</v>
      </c>
      <c r="I21" s="45">
        <f t="shared" si="3"/>
        <v>0</v>
      </c>
      <c r="J21" s="45">
        <f t="shared" si="4"/>
        <v>2</v>
      </c>
      <c r="K21" s="46">
        <f t="shared" si="5"/>
        <v>34</v>
      </c>
      <c r="M21" s="47">
        <f t="shared" si="6"/>
        <v>0.37979166666666625</v>
      </c>
      <c r="N21" s="48">
        <f t="shared" si="7"/>
        <v>0</v>
      </c>
      <c r="O21" s="49"/>
      <c r="Q21" s="51">
        <f t="shared" si="8"/>
        <v>0.37979166666666625</v>
      </c>
      <c r="R21" s="52"/>
      <c r="S21" s="53">
        <v>0.416666666666667</v>
      </c>
      <c r="T21" s="54">
        <v>0.45056712962962964</v>
      </c>
      <c r="U21" s="55">
        <v>14</v>
      </c>
      <c r="V21" s="54">
        <v>0.5811805555555556</v>
      </c>
      <c r="W21" s="55">
        <v>8</v>
      </c>
      <c r="X21" s="54">
        <v>0.7259143518518519</v>
      </c>
      <c r="Y21" s="55">
        <v>10</v>
      </c>
      <c r="Z21" s="54">
        <v>0.7278356481481482</v>
      </c>
      <c r="AA21" s="55">
        <v>0</v>
      </c>
      <c r="AB21" s="54">
        <v>0.7964583333333333</v>
      </c>
      <c r="AC21" s="55">
        <v>2</v>
      </c>
      <c r="AD21" s="56"/>
      <c r="AE21" s="57">
        <f t="shared" si="9"/>
        <v>0.03390046296296262</v>
      </c>
      <c r="AF21" s="57">
        <f t="shared" si="10"/>
        <v>0.13061342592592595</v>
      </c>
      <c r="AG21" s="57">
        <f t="shared" si="11"/>
        <v>0.14473379629629635</v>
      </c>
      <c r="AH21" s="57">
        <f t="shared" si="12"/>
        <v>0.0019212962962962266</v>
      </c>
      <c r="AI21" s="57">
        <f t="shared" si="13"/>
        <v>0.0686226851851851</v>
      </c>
      <c r="AJ21" s="58">
        <f t="shared" si="14"/>
        <v>0.37979166666666625</v>
      </c>
      <c r="AL21" s="59"/>
      <c r="AM21" s="59"/>
      <c r="AN21" s="59"/>
      <c r="AO21" s="59"/>
      <c r="AP21" s="59"/>
      <c r="AQ21" s="58">
        <f t="shared" si="15"/>
        <v>0</v>
      </c>
      <c r="AR21" s="42">
        <v>42</v>
      </c>
      <c r="AS21" s="23" t="s">
        <v>76</v>
      </c>
    </row>
    <row r="22" spans="1:45" ht="15">
      <c r="A22" s="42">
        <v>20</v>
      </c>
      <c r="B22" s="23">
        <v>23</v>
      </c>
      <c r="D22" s="62" t="s">
        <v>54</v>
      </c>
      <c r="E22" s="44" t="s">
        <v>32</v>
      </c>
      <c r="F22" s="45">
        <f t="shared" si="0"/>
        <v>14</v>
      </c>
      <c r="G22" s="45">
        <f t="shared" si="1"/>
        <v>3</v>
      </c>
      <c r="H22" s="45">
        <f t="shared" si="2"/>
        <v>10</v>
      </c>
      <c r="I22" s="45">
        <f t="shared" si="3"/>
        <v>3</v>
      </c>
      <c r="J22" s="45">
        <f t="shared" si="4"/>
        <v>3</v>
      </c>
      <c r="K22" s="46">
        <f t="shared" si="5"/>
        <v>33</v>
      </c>
      <c r="M22" s="47">
        <f t="shared" si="6"/>
        <v>0.4112384259259256</v>
      </c>
      <c r="N22" s="48">
        <f t="shared" si="7"/>
        <v>0.01313425925925924</v>
      </c>
      <c r="O22" s="49">
        <v>0.020833333333333332</v>
      </c>
      <c r="Q22" s="51">
        <f t="shared" si="8"/>
        <v>0.377270833333333</v>
      </c>
      <c r="R22" s="52"/>
      <c r="S22" s="53">
        <v>0.416666666666667</v>
      </c>
      <c r="T22" s="54">
        <v>0.45315972222222217</v>
      </c>
      <c r="U22" s="55">
        <v>14</v>
      </c>
      <c r="V22" s="54">
        <v>0.5178935185185185</v>
      </c>
      <c r="W22" s="55">
        <v>3</v>
      </c>
      <c r="X22" s="54">
        <v>0.6887962962962964</v>
      </c>
      <c r="Y22" s="55">
        <v>10</v>
      </c>
      <c r="Z22" s="54">
        <v>0.7440856481481481</v>
      </c>
      <c r="AA22" s="55">
        <v>3</v>
      </c>
      <c r="AB22" s="54">
        <v>0.8279050925925926</v>
      </c>
      <c r="AC22" s="55">
        <v>3</v>
      </c>
      <c r="AD22" s="56"/>
      <c r="AE22" s="57">
        <f t="shared" si="9"/>
        <v>0.036493055555555154</v>
      </c>
      <c r="AF22" s="57">
        <f t="shared" si="10"/>
        <v>0.06473379629629633</v>
      </c>
      <c r="AG22" s="57">
        <f t="shared" si="11"/>
        <v>0.17090277777777785</v>
      </c>
      <c r="AH22" s="57">
        <f t="shared" si="12"/>
        <v>0.0552893518518518</v>
      </c>
      <c r="AI22" s="57">
        <f t="shared" si="13"/>
        <v>0.08381944444444445</v>
      </c>
      <c r="AJ22" s="58">
        <f t="shared" si="14"/>
        <v>0.4112384259259256</v>
      </c>
      <c r="AL22" s="59">
        <f>AE22</f>
        <v>0.036493055555555154</v>
      </c>
      <c r="AM22" s="59"/>
      <c r="AN22" s="59">
        <f>AG22</f>
        <v>0.17090277777777785</v>
      </c>
      <c r="AO22" s="59">
        <f>AH22</f>
        <v>0.0552893518518518</v>
      </c>
      <c r="AP22" s="59"/>
      <c r="AQ22" s="58">
        <f t="shared" si="15"/>
        <v>0.2626851851851848</v>
      </c>
      <c r="AR22" s="63">
        <v>23</v>
      </c>
      <c r="AS22" s="60" t="s">
        <v>32</v>
      </c>
    </row>
    <row r="23" spans="1:45" ht="15">
      <c r="A23" s="42">
        <v>21</v>
      </c>
      <c r="B23" s="23">
        <v>29</v>
      </c>
      <c r="D23" s="62" t="s">
        <v>60</v>
      </c>
      <c r="E23" s="44" t="s">
        <v>32</v>
      </c>
      <c r="F23" s="45">
        <f t="shared" si="0"/>
        <v>14</v>
      </c>
      <c r="G23" s="45">
        <f t="shared" si="1"/>
        <v>5</v>
      </c>
      <c r="H23" s="45">
        <f t="shared" si="2"/>
        <v>9</v>
      </c>
      <c r="I23" s="45">
        <f t="shared" si="3"/>
        <v>0</v>
      </c>
      <c r="J23" s="45">
        <f t="shared" si="4"/>
        <v>4</v>
      </c>
      <c r="K23" s="46">
        <f t="shared" si="5"/>
        <v>32</v>
      </c>
      <c r="M23" s="47">
        <f t="shared" si="6"/>
        <v>0.4097916666666664</v>
      </c>
      <c r="N23" s="48">
        <f t="shared" si="7"/>
        <v>0.02043576388888887</v>
      </c>
      <c r="O23" s="49"/>
      <c r="Q23" s="51">
        <f t="shared" si="8"/>
        <v>0.38935590277777754</v>
      </c>
      <c r="R23" s="52"/>
      <c r="S23" s="53">
        <v>0.416666666666667</v>
      </c>
      <c r="T23" s="54">
        <v>0.45228009259259255</v>
      </c>
      <c r="U23" s="55">
        <v>14</v>
      </c>
      <c r="V23" s="54">
        <v>0.5939814814814816</v>
      </c>
      <c r="W23" s="55">
        <v>5</v>
      </c>
      <c r="X23" s="54">
        <v>0.7344212962962963</v>
      </c>
      <c r="Y23" s="55">
        <v>9</v>
      </c>
      <c r="Z23" s="54">
        <v>0.7354976851851852</v>
      </c>
      <c r="AA23" s="55">
        <v>0</v>
      </c>
      <c r="AB23" s="54">
        <v>0.8264583333333334</v>
      </c>
      <c r="AC23" s="55">
        <v>4</v>
      </c>
      <c r="AD23" s="56"/>
      <c r="AE23" s="57">
        <f t="shared" si="9"/>
        <v>0.035613425925925535</v>
      </c>
      <c r="AF23" s="57">
        <f t="shared" si="10"/>
        <v>0.141701388888889</v>
      </c>
      <c r="AG23" s="57">
        <f t="shared" si="11"/>
        <v>0.1404398148148147</v>
      </c>
      <c r="AH23" s="57">
        <f t="shared" si="12"/>
        <v>0.0010763888888889461</v>
      </c>
      <c r="AI23" s="57">
        <f t="shared" si="13"/>
        <v>0.0909606481481482</v>
      </c>
      <c r="AJ23" s="58">
        <f t="shared" si="14"/>
        <v>0.4097916666666664</v>
      </c>
      <c r="AL23" s="59">
        <f>AE23</f>
        <v>0.035613425925925535</v>
      </c>
      <c r="AM23" s="59">
        <f>AF23</f>
        <v>0.141701388888889</v>
      </c>
      <c r="AN23" s="59">
        <f>AG23</f>
        <v>0.1404398148148147</v>
      </c>
      <c r="AO23" s="59"/>
      <c r="AP23" s="59">
        <f>AI23</f>
        <v>0.0909606481481482</v>
      </c>
      <c r="AQ23" s="58">
        <f t="shared" si="15"/>
        <v>0.40871527777777744</v>
      </c>
      <c r="AR23" s="63">
        <v>29</v>
      </c>
      <c r="AS23" s="60" t="s">
        <v>32</v>
      </c>
    </row>
    <row r="24" spans="1:45" ht="15">
      <c r="A24" s="42">
        <v>22</v>
      </c>
      <c r="B24" s="42">
        <v>24</v>
      </c>
      <c r="D24" s="62" t="s">
        <v>55</v>
      </c>
      <c r="E24" s="44" t="s">
        <v>32</v>
      </c>
      <c r="F24" s="45">
        <f t="shared" si="0"/>
        <v>14</v>
      </c>
      <c r="G24" s="45">
        <f t="shared" si="1"/>
        <v>6</v>
      </c>
      <c r="H24" s="45">
        <f t="shared" si="2"/>
        <v>10</v>
      </c>
      <c r="I24" s="45">
        <f t="shared" si="3"/>
        <v>0</v>
      </c>
      <c r="J24" s="45">
        <f t="shared" si="4"/>
        <v>0</v>
      </c>
      <c r="K24" s="46">
        <f t="shared" si="5"/>
        <v>30</v>
      </c>
      <c r="M24" s="47">
        <f t="shared" si="6"/>
        <v>0.4098263888888885</v>
      </c>
      <c r="N24" s="48">
        <f t="shared" si="7"/>
        <v>0.018690972222222216</v>
      </c>
      <c r="O24" s="49"/>
      <c r="Q24" s="51">
        <f t="shared" si="8"/>
        <v>0.3911354166666663</v>
      </c>
      <c r="R24" s="52"/>
      <c r="S24" s="53">
        <v>0.416666666666667</v>
      </c>
      <c r="T24" s="54">
        <v>0.45109953703703703</v>
      </c>
      <c r="U24" s="55">
        <v>14</v>
      </c>
      <c r="V24" s="54">
        <v>0.5791898148148148</v>
      </c>
      <c r="W24" s="55">
        <v>6</v>
      </c>
      <c r="X24" s="54">
        <v>0.7786805555555555</v>
      </c>
      <c r="Y24" s="55">
        <v>10</v>
      </c>
      <c r="Z24" s="54">
        <v>0.7802546296296297</v>
      </c>
      <c r="AA24" s="55">
        <v>0</v>
      </c>
      <c r="AB24" s="54">
        <v>0.8264930555555555</v>
      </c>
      <c r="AC24" s="55">
        <v>0</v>
      </c>
      <c r="AD24" s="56"/>
      <c r="AE24" s="57">
        <f t="shared" si="9"/>
        <v>0.03443287037037002</v>
      </c>
      <c r="AF24" s="57">
        <f t="shared" si="10"/>
        <v>0.12809027777777776</v>
      </c>
      <c r="AG24" s="57">
        <f t="shared" si="11"/>
        <v>0.1994907407407407</v>
      </c>
      <c r="AH24" s="57">
        <f t="shared" si="12"/>
        <v>0.001574074074074172</v>
      </c>
      <c r="AI24" s="57">
        <f t="shared" si="13"/>
        <v>0.04623842592592586</v>
      </c>
      <c r="AJ24" s="58">
        <f t="shared" si="14"/>
        <v>0.4098263888888885</v>
      </c>
      <c r="AL24" s="59"/>
      <c r="AM24" s="59">
        <f>AF24</f>
        <v>0.12809027777777776</v>
      </c>
      <c r="AN24" s="59">
        <f>AG24</f>
        <v>0.1994907407407407</v>
      </c>
      <c r="AO24" s="59"/>
      <c r="AP24" s="59">
        <f>AI24</f>
        <v>0.04623842592592586</v>
      </c>
      <c r="AQ24" s="58">
        <f t="shared" si="15"/>
        <v>0.3738194444444443</v>
      </c>
      <c r="AR24" s="60">
        <v>24</v>
      </c>
      <c r="AS24" s="60" t="s">
        <v>32</v>
      </c>
    </row>
    <row r="25" spans="1:45" ht="15">
      <c r="A25" s="23">
        <v>23</v>
      </c>
      <c r="B25" s="42">
        <v>28</v>
      </c>
      <c r="D25" s="62" t="s">
        <v>59</v>
      </c>
      <c r="E25" s="44" t="s">
        <v>32</v>
      </c>
      <c r="F25" s="45">
        <f t="shared" si="0"/>
        <v>14</v>
      </c>
      <c r="G25" s="45">
        <f t="shared" si="1"/>
        <v>8</v>
      </c>
      <c r="H25" s="45">
        <f t="shared" si="2"/>
        <v>5</v>
      </c>
      <c r="I25" s="45">
        <f t="shared" si="3"/>
        <v>0</v>
      </c>
      <c r="J25" s="45">
        <f t="shared" si="4"/>
        <v>0</v>
      </c>
      <c r="K25" s="46">
        <f t="shared" si="5"/>
        <v>27</v>
      </c>
      <c r="M25" s="47">
        <f t="shared" si="6"/>
        <v>0.3657870370370367</v>
      </c>
      <c r="N25" s="48">
        <f t="shared" si="7"/>
        <v>0.010975694444444427</v>
      </c>
      <c r="O25" s="49"/>
      <c r="Q25" s="51">
        <f t="shared" si="8"/>
        <v>0.3548113425925923</v>
      </c>
      <c r="R25" s="52"/>
      <c r="S25" s="53">
        <v>0.416666666666667</v>
      </c>
      <c r="T25" s="54">
        <v>0.4559722222222222</v>
      </c>
      <c r="U25" s="55">
        <v>14</v>
      </c>
      <c r="V25" s="54">
        <v>0.6361805555555555</v>
      </c>
      <c r="W25" s="55">
        <v>8</v>
      </c>
      <c r="X25" s="54">
        <v>0.7824537037037037</v>
      </c>
      <c r="Y25" s="55">
        <v>5</v>
      </c>
      <c r="Z25" s="54"/>
      <c r="AA25" s="55"/>
      <c r="AB25" s="66">
        <v>0.7824537037037037</v>
      </c>
      <c r="AC25" s="55"/>
      <c r="AD25" s="56"/>
      <c r="AE25" s="57">
        <f t="shared" si="9"/>
        <v>0.039305555555555205</v>
      </c>
      <c r="AF25" s="57">
        <f t="shared" si="10"/>
        <v>0.1802083333333333</v>
      </c>
      <c r="AG25" s="57">
        <f t="shared" si="11"/>
        <v>0.14627314814814818</v>
      </c>
      <c r="AH25" s="57">
        <f t="shared" si="12"/>
        <v>-0.7824537037037037</v>
      </c>
      <c r="AI25" s="57">
        <f t="shared" si="13"/>
        <v>0.7824537037037037</v>
      </c>
      <c r="AJ25" s="58">
        <f t="shared" si="14"/>
        <v>0.3657870370370367</v>
      </c>
      <c r="AL25" s="59">
        <f>AE25</f>
        <v>0.039305555555555205</v>
      </c>
      <c r="AM25" s="59">
        <f>AF25</f>
        <v>0.1802083333333333</v>
      </c>
      <c r="AN25" s="59"/>
      <c r="AO25" s="59"/>
      <c r="AP25" s="59"/>
      <c r="AQ25" s="58">
        <f t="shared" si="15"/>
        <v>0.2195138888888885</v>
      </c>
      <c r="AR25" s="67">
        <v>28</v>
      </c>
      <c r="AS25" s="67" t="s">
        <v>32</v>
      </c>
    </row>
    <row r="26" spans="1:45" ht="15">
      <c r="A26" s="42">
        <v>24</v>
      </c>
      <c r="B26" s="42">
        <v>26</v>
      </c>
      <c r="D26" s="62" t="s">
        <v>57</v>
      </c>
      <c r="E26" s="44" t="s">
        <v>32</v>
      </c>
      <c r="F26" s="45">
        <f t="shared" si="0"/>
        <v>14</v>
      </c>
      <c r="G26" s="45">
        <f t="shared" si="1"/>
        <v>7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6">
        <f t="shared" si="5"/>
        <v>21</v>
      </c>
      <c r="M26" s="47">
        <f t="shared" si="6"/>
        <v>0.21209490740740705</v>
      </c>
      <c r="N26" s="48">
        <f t="shared" si="7"/>
        <v>0.0021180555555555397</v>
      </c>
      <c r="O26" s="49"/>
      <c r="Q26" s="51">
        <f t="shared" si="8"/>
        <v>0.2099768518518515</v>
      </c>
      <c r="R26" s="52"/>
      <c r="S26" s="53">
        <v>0.416666666666667</v>
      </c>
      <c r="T26" s="54">
        <v>0.4590277777777778</v>
      </c>
      <c r="U26" s="55">
        <v>14</v>
      </c>
      <c r="V26" s="54">
        <v>0.6287615740740741</v>
      </c>
      <c r="W26" s="55">
        <v>7</v>
      </c>
      <c r="X26" s="54"/>
      <c r="Y26" s="55"/>
      <c r="Z26" s="54"/>
      <c r="AA26" s="55"/>
      <c r="AB26" s="66">
        <v>0.6287615740740741</v>
      </c>
      <c r="AC26" s="55"/>
      <c r="AD26" s="56"/>
      <c r="AE26" s="57">
        <f t="shared" si="9"/>
        <v>0.042361111111110794</v>
      </c>
      <c r="AF26" s="57">
        <f t="shared" si="10"/>
        <v>0.16973379629629626</v>
      </c>
      <c r="AG26" s="57">
        <f t="shared" si="11"/>
        <v>-0.6287615740740741</v>
      </c>
      <c r="AH26" s="57">
        <f t="shared" si="12"/>
        <v>0</v>
      </c>
      <c r="AI26" s="57">
        <f t="shared" si="13"/>
        <v>0.6287615740740741</v>
      </c>
      <c r="AJ26" s="58">
        <f t="shared" si="14"/>
        <v>0.21209490740740705</v>
      </c>
      <c r="AL26" s="59">
        <f>AE26</f>
        <v>0.042361111111110794</v>
      </c>
      <c r="AM26" s="59"/>
      <c r="AN26" s="59"/>
      <c r="AO26" s="59"/>
      <c r="AP26" s="59"/>
      <c r="AQ26" s="58">
        <f t="shared" si="15"/>
        <v>0.042361111111110794</v>
      </c>
      <c r="AR26" s="60">
        <v>26</v>
      </c>
      <c r="AS26" s="60" t="s">
        <v>32</v>
      </c>
    </row>
    <row r="27" spans="1:45" ht="15">
      <c r="A27" s="23">
        <v>25</v>
      </c>
      <c r="B27" s="23">
        <v>25</v>
      </c>
      <c r="D27" s="62" t="s">
        <v>56</v>
      </c>
      <c r="E27" s="44" t="s">
        <v>32</v>
      </c>
      <c r="F27" s="45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6">
        <f t="shared" si="5"/>
        <v>0</v>
      </c>
      <c r="M27" s="47">
        <f t="shared" si="6"/>
        <v>-0.416666666666667</v>
      </c>
      <c r="N27" s="48">
        <f t="shared" si="7"/>
        <v>0</v>
      </c>
      <c r="O27" s="49"/>
      <c r="Q27" s="51">
        <f t="shared" si="8"/>
        <v>-0.416666666666667</v>
      </c>
      <c r="R27" s="52"/>
      <c r="S27" s="53">
        <v>0.416666666666667</v>
      </c>
      <c r="U27" s="55"/>
      <c r="V27" s="54"/>
      <c r="W27" s="55"/>
      <c r="X27" s="54"/>
      <c r="Y27" s="55"/>
      <c r="Z27" s="54"/>
      <c r="AA27" s="55"/>
      <c r="AB27" s="54"/>
      <c r="AC27" s="55"/>
      <c r="AD27" s="56"/>
      <c r="AE27" s="57">
        <f t="shared" si="9"/>
        <v>-0.416666666666667</v>
      </c>
      <c r="AF27" s="57">
        <f t="shared" si="10"/>
        <v>0</v>
      </c>
      <c r="AG27" s="57">
        <f t="shared" si="11"/>
        <v>0</v>
      </c>
      <c r="AH27" s="57">
        <f t="shared" si="12"/>
        <v>0</v>
      </c>
      <c r="AI27" s="57">
        <f t="shared" si="13"/>
        <v>0</v>
      </c>
      <c r="AJ27" s="58">
        <f t="shared" si="14"/>
        <v>-0.416666666666667</v>
      </c>
      <c r="AL27" s="59"/>
      <c r="AM27" s="59"/>
      <c r="AN27" s="59"/>
      <c r="AO27" s="59"/>
      <c r="AP27" s="59"/>
      <c r="AQ27" s="58">
        <f t="shared" si="15"/>
        <v>0</v>
      </c>
      <c r="AR27" s="63">
        <v>25</v>
      </c>
      <c r="AS27" s="60" t="s">
        <v>32</v>
      </c>
    </row>
    <row r="28" ht="15"/>
    <row r="29" spans="13:26" ht="15">
      <c r="M29" s="71"/>
      <c r="Z29" s="70" t="s">
        <v>78</v>
      </c>
    </row>
    <row r="30" ht="15"/>
    <row r="31" ht="15"/>
    <row r="33" ht="15"/>
    <row r="34" ht="15"/>
  </sheetData>
  <sheetProtection password="C062" sheet="1"/>
  <mergeCells count="10">
    <mergeCell ref="Z1:AA1"/>
    <mergeCell ref="AB1:AC1"/>
    <mergeCell ref="AE1:AJ1"/>
    <mergeCell ref="AL1:AQ1"/>
    <mergeCell ref="A1:D1"/>
    <mergeCell ref="F1:K1"/>
    <mergeCell ref="M1:Q1"/>
    <mergeCell ref="T1:U1"/>
    <mergeCell ref="V1:W1"/>
    <mergeCell ref="X1:Y1"/>
  </mergeCells>
  <printOptions/>
  <pageMargins left="0.15748031496062992" right="0.15748031496062992" top="0.3937007874015748" bottom="0.3937007874015748" header="0.5118110236220472" footer="0.5118110236220472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Yahoo</dc:creator>
  <cp:keywords/>
  <dc:description/>
  <cp:lastModifiedBy>*</cp:lastModifiedBy>
  <cp:lastPrinted>2014-09-28T21:06:00Z</cp:lastPrinted>
  <dcterms:created xsi:type="dcterms:W3CDTF">2014-09-22T12:03:15Z</dcterms:created>
  <dcterms:modified xsi:type="dcterms:W3CDTF">2014-09-28T22:28:52Z</dcterms:modified>
  <cp:category/>
  <cp:version/>
  <cp:contentType/>
  <cp:contentStatus/>
</cp:coreProperties>
</file>